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022\Képviselő-testület\Rendeletek\3. 2022. évi költségvetés megalkotása\"/>
    </mc:Choice>
  </mc:AlternateContent>
  <bookViews>
    <workbookView xWindow="0" yWindow="0" windowWidth="20400" windowHeight="7755"/>
  </bookViews>
  <sheets>
    <sheet name="Munka1" sheetId="1" r:id="rId1"/>
  </sheets>
  <definedNames>
    <definedName name="_xlnm.Print_Area" localSheetId="0">Munka1!$A$1:$K$74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J68" i="1"/>
  <c r="K68" i="1" s="1"/>
  <c r="D68" i="1"/>
  <c r="E68" i="1" s="1"/>
  <c r="G46" i="1"/>
  <c r="H46" i="1" s="1"/>
  <c r="J46" i="1"/>
  <c r="K46" i="1" s="1"/>
  <c r="D46" i="1"/>
  <c r="E46" i="1" s="1"/>
  <c r="D66" i="1"/>
  <c r="D65" i="1"/>
  <c r="E65" i="1" s="1"/>
  <c r="D64" i="1"/>
  <c r="E64" i="1" s="1"/>
  <c r="D63" i="1"/>
  <c r="E63" i="1" s="1"/>
  <c r="D69" i="1"/>
  <c r="E69" i="1" s="1"/>
  <c r="D67" i="1"/>
  <c r="E67" i="1" s="1"/>
  <c r="F70" i="1"/>
  <c r="I70" i="1"/>
  <c r="C70" i="1"/>
  <c r="J69" i="1"/>
  <c r="K69" i="1" s="1"/>
  <c r="J67" i="1"/>
  <c r="K67" i="1" s="1"/>
  <c r="J66" i="1"/>
  <c r="K66" i="1" s="1"/>
  <c r="J65" i="1"/>
  <c r="K65" i="1" s="1"/>
  <c r="J64" i="1"/>
  <c r="K64" i="1" s="1"/>
  <c r="J63" i="1"/>
  <c r="K63" i="1" s="1"/>
  <c r="G69" i="1"/>
  <c r="H69" i="1" s="1"/>
  <c r="G67" i="1"/>
  <c r="H67" i="1" s="1"/>
  <c r="G66" i="1"/>
  <c r="H66" i="1" s="1"/>
  <c r="G65" i="1"/>
  <c r="H65" i="1" s="1"/>
  <c r="G64" i="1"/>
  <c r="H64" i="1" s="1"/>
  <c r="G63" i="1"/>
  <c r="H63" i="1" s="1"/>
  <c r="J62" i="1"/>
  <c r="K62" i="1" s="1"/>
  <c r="J61" i="1"/>
  <c r="K61" i="1" s="1"/>
  <c r="G62" i="1"/>
  <c r="H62" i="1" s="1"/>
  <c r="G61" i="1"/>
  <c r="H61" i="1" s="1"/>
  <c r="D62" i="1"/>
  <c r="E62" i="1" s="1"/>
  <c r="D61" i="1"/>
  <c r="E61" i="1" s="1"/>
  <c r="D54" i="1"/>
  <c r="D53" i="1"/>
  <c r="E53" i="1" s="1"/>
  <c r="J54" i="1"/>
  <c r="K54" i="1" s="1"/>
  <c r="G54" i="1"/>
  <c r="H54" i="1" s="1"/>
  <c r="J53" i="1"/>
  <c r="K53" i="1" s="1"/>
  <c r="G53" i="1"/>
  <c r="H53" i="1" s="1"/>
  <c r="J60" i="1"/>
  <c r="K60" i="1" s="1"/>
  <c r="J59" i="1"/>
  <c r="K59" i="1" s="1"/>
  <c r="J58" i="1"/>
  <c r="K58" i="1" s="1"/>
  <c r="G60" i="1"/>
  <c r="H60" i="1" s="1"/>
  <c r="D59" i="1"/>
  <c r="E59" i="1" s="1"/>
  <c r="D58" i="1"/>
  <c r="E58" i="1" s="1"/>
  <c r="G59" i="1"/>
  <c r="H59" i="1" s="1"/>
  <c r="G58" i="1"/>
  <c r="H58" i="1" s="1"/>
  <c r="J52" i="1"/>
  <c r="K52" i="1" s="1"/>
  <c r="G52" i="1"/>
  <c r="H52" i="1" s="1"/>
  <c r="J57" i="1"/>
  <c r="K57" i="1" s="1"/>
  <c r="G57" i="1"/>
  <c r="H57" i="1" s="1"/>
  <c r="J51" i="1"/>
  <c r="K51" i="1" s="1"/>
  <c r="G51" i="1"/>
  <c r="H51" i="1" s="1"/>
  <c r="J50" i="1"/>
  <c r="K50" i="1" s="1"/>
  <c r="J49" i="1"/>
  <c r="K49" i="1" s="1"/>
  <c r="G50" i="1"/>
  <c r="H50" i="1" s="1"/>
  <c r="G49" i="1"/>
  <c r="H49" i="1" s="1"/>
  <c r="J48" i="1"/>
  <c r="K48" i="1" s="1"/>
  <c r="G48" i="1"/>
  <c r="H48" i="1" s="1"/>
  <c r="D47" i="1"/>
  <c r="E47" i="1" s="1"/>
  <c r="J47" i="1"/>
  <c r="K47" i="1" s="1"/>
  <c r="G47" i="1"/>
  <c r="H47" i="1" s="1"/>
  <c r="J45" i="1"/>
  <c r="K45" i="1" s="1"/>
  <c r="G45" i="1"/>
  <c r="H45" i="1" s="1"/>
  <c r="J42" i="1"/>
  <c r="K42" i="1" s="1"/>
  <c r="J43" i="1"/>
  <c r="K43" i="1" s="1"/>
  <c r="J44" i="1"/>
  <c r="K44" i="1" s="1"/>
  <c r="G42" i="1"/>
  <c r="H42" i="1" s="1"/>
  <c r="G43" i="1"/>
  <c r="H43" i="1" s="1"/>
  <c r="G44" i="1"/>
  <c r="H44" i="1" s="1"/>
  <c r="D41" i="1"/>
  <c r="E41" i="1" s="1"/>
  <c r="D42" i="1"/>
  <c r="E42" i="1" s="1"/>
  <c r="D43" i="1"/>
  <c r="E43" i="1" s="1"/>
  <c r="D44" i="1"/>
  <c r="E44" i="1" s="1"/>
  <c r="D40" i="1"/>
  <c r="E40" i="1" s="1"/>
  <c r="J41" i="1"/>
  <c r="K41" i="1" s="1"/>
  <c r="J40" i="1"/>
  <c r="K40" i="1" s="1"/>
  <c r="G41" i="1"/>
  <c r="H41" i="1" s="1"/>
  <c r="G40" i="1"/>
  <c r="H40" i="1" s="1"/>
  <c r="J39" i="1"/>
  <c r="K39" i="1" s="1"/>
  <c r="G39" i="1"/>
  <c r="H39" i="1" s="1"/>
  <c r="D39" i="1"/>
  <c r="E39" i="1" s="1"/>
  <c r="J32" i="1"/>
  <c r="G32" i="1"/>
  <c r="H32" i="1" s="1"/>
  <c r="J29" i="1"/>
  <c r="K29" i="1" s="1"/>
  <c r="G29" i="1"/>
  <c r="H29" i="1" s="1"/>
  <c r="J24" i="1"/>
  <c r="K24" i="1" s="1"/>
  <c r="G24" i="1"/>
  <c r="H24" i="1" s="1"/>
  <c r="J15" i="1"/>
  <c r="K15" i="1" s="1"/>
  <c r="G15" i="1"/>
  <c r="H15" i="1" s="1"/>
  <c r="J7" i="1"/>
  <c r="K7" i="1" s="1"/>
  <c r="G7" i="1"/>
  <c r="H7" i="1" s="1"/>
  <c r="D7" i="1"/>
  <c r="E7" i="1" s="1"/>
  <c r="E54" i="1" l="1"/>
  <c r="D24" i="1"/>
  <c r="D45" i="1"/>
  <c r="E45" i="1" s="1"/>
  <c r="D32" i="1" l="1"/>
  <c r="D29" i="1"/>
  <c r="J5" i="1" l="1"/>
  <c r="K5" i="1" s="1"/>
  <c r="J6" i="1"/>
  <c r="K6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5" i="1"/>
  <c r="K25" i="1" s="1"/>
  <c r="J26" i="1"/>
  <c r="K26" i="1" s="1"/>
  <c r="J27" i="1"/>
  <c r="K27" i="1" s="1"/>
  <c r="J28" i="1"/>
  <c r="K28" i="1" s="1"/>
  <c r="J30" i="1"/>
  <c r="K30" i="1" s="1"/>
  <c r="J31" i="1"/>
  <c r="K31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55" i="1"/>
  <c r="K55" i="1" s="1"/>
  <c r="J56" i="1"/>
  <c r="K56" i="1" s="1"/>
  <c r="H5" i="1"/>
  <c r="G6" i="1"/>
  <c r="H6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5" i="1"/>
  <c r="H25" i="1" s="1"/>
  <c r="G26" i="1"/>
  <c r="H26" i="1" s="1"/>
  <c r="G27" i="1"/>
  <c r="H27" i="1" s="1"/>
  <c r="G28" i="1"/>
  <c r="H28" i="1" s="1"/>
  <c r="G30" i="1"/>
  <c r="H30" i="1" s="1"/>
  <c r="G31" i="1"/>
  <c r="H31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55" i="1"/>
  <c r="H55" i="1" s="1"/>
  <c r="G56" i="1"/>
  <c r="H56" i="1" s="1"/>
  <c r="D5" i="1"/>
  <c r="E5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55" i="1"/>
  <c r="E55" i="1" s="1"/>
  <c r="D56" i="1"/>
  <c r="E56" i="1" s="1"/>
  <c r="H70" i="1" l="1"/>
  <c r="G70" i="1"/>
  <c r="E70" i="1"/>
  <c r="D70" i="1"/>
  <c r="K70" i="1"/>
  <c r="J70" i="1"/>
</calcChain>
</file>

<file path=xl/sharedStrings.xml><?xml version="1.0" encoding="utf-8"?>
<sst xmlns="http://schemas.openxmlformats.org/spreadsheetml/2006/main" count="148" uniqueCount="142">
  <si>
    <t>Sorszám</t>
  </si>
  <si>
    <t>Megnevezés</t>
  </si>
  <si>
    <t>Nettó összeg (Ft)</t>
  </si>
  <si>
    <t>Áfa (Ft)</t>
  </si>
  <si>
    <t>Bruttó összeg (Ft)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</si>
  <si>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</si>
  <si>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</si>
  <si>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</si>
  <si>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</si>
  <si>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</si>
  <si>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</si>
  <si>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</si>
  <si>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</si>
  <si>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</si>
  <si>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</si>
  <si>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</si>
  <si>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</si>
  <si>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</si>
  <si>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</si>
  <si>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 szín falának, a raktárak, kovácsműhely karbantartása (repedések megszüntetése, vakolás, meszelés, cserepek, tetőlécek és gerendák kicserélése)</t>
  </si>
  <si>
    <t>22.</t>
  </si>
  <si>
    <t xml:space="preserve">Mezőgazdasági gépek feletti előtető felújítása palával </t>
  </si>
  <si>
    <t>23.</t>
  </si>
  <si>
    <t>Múzeum fakapujának újjáépítése</t>
  </si>
  <si>
    <t>24.</t>
  </si>
  <si>
    <t>Az épület első és hátsó bejáratának ajtó "tokjának" lemezes felújítása</t>
  </si>
  <si>
    <t>25.</t>
  </si>
  <si>
    <t>Két galambdúc renoválása</t>
  </si>
  <si>
    <t>26.</t>
  </si>
  <si>
    <t>A kapu két kő obelixjének felújítása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</si>
  <si>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</si>
  <si>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</si>
  <si>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</si>
  <si>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</si>
  <si>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</si>
  <si>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</si>
  <si>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</si>
  <si>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</si>
  <si>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</si>
  <si>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38.</t>
  </si>
  <si>
    <t>MINDÖSSZESEN</t>
  </si>
  <si>
    <t>2023</t>
  </si>
  <si>
    <t>2024</t>
  </si>
  <si>
    <t>2022</t>
  </si>
  <si>
    <t>39.</t>
  </si>
  <si>
    <t>40.</t>
  </si>
  <si>
    <t>41.</t>
  </si>
  <si>
    <t>42.</t>
  </si>
  <si>
    <t>43.</t>
  </si>
  <si>
    <t>47.</t>
  </si>
  <si>
    <t>48.</t>
  </si>
  <si>
    <t>49.</t>
  </si>
  <si>
    <t>50.</t>
  </si>
  <si>
    <t>51.</t>
  </si>
  <si>
    <t>54.</t>
  </si>
  <si>
    <r>
      <t>Dr. Kostyán Andor Rendelőintézet (2740 Abony, Újszászi út 21-23.) számú székhelyen lévő épület</t>
    </r>
    <r>
      <rPr>
        <b/>
        <sz val="12"/>
        <rFont val="Times New Roman"/>
        <family val="1"/>
        <charset val="238"/>
      </rPr>
      <t xml:space="preserve"> kültéri vakolat javítása</t>
    </r>
  </si>
  <si>
    <r>
      <t>Dr. Kostyán Andor Rendelőintézet (2740 Abony, Újszászi út 21-23.) számú székhelyen</t>
    </r>
    <r>
      <rPr>
        <b/>
        <sz val="12"/>
        <rFont val="Times New Roman"/>
        <family val="1"/>
        <charset val="238"/>
      </rPr>
      <t xml:space="preserve"> parkolóhely bővítés </t>
    </r>
  </si>
  <si>
    <r>
      <rPr>
        <b/>
        <sz val="12"/>
        <rFont val="Times New Roman"/>
        <family val="1"/>
        <charset val="238"/>
      </rPr>
      <t xml:space="preserve">
A vízhálózat bejövő szakaszának teljes cseréje</t>
    </r>
    <r>
      <rPr>
        <sz val="12"/>
        <rFont val="Times New Roman"/>
        <family val="1"/>
        <charset val="238"/>
      </rPr>
      <t xml:space="preserve">
Abonyi Szivárvány Óvoda és Bölcsőde Abony, Tószegi út 58/a központi épületében a vízhálózat bejövő szakaszának teljes cseréje – vízórától a kazánházat, mosogató tálaló helyiséget érintve hőcserélőig</t>
    </r>
  </si>
  <si>
    <r>
      <rPr>
        <b/>
        <sz val="12"/>
        <rFont val="Times New Roman"/>
        <family val="1"/>
        <charset val="238"/>
      </rPr>
      <t>Vizesblokk felújítása</t>
    </r>
    <r>
      <rPr>
        <sz val="12"/>
        <rFont val="Times New Roman"/>
        <family val="1"/>
        <charset val="238"/>
      </rPr>
      <t xml:space="preserve">
Abonyi Szivárvány Óvoda és Bölcsőde "B" Épület gyermekmosdó </t>
    </r>
  </si>
  <si>
    <r>
      <t xml:space="preserve">Szivárvány Óvoda és Bölcsőde Abony, Tószegi út 58/a ingatlan </t>
    </r>
    <r>
      <rPr>
        <b/>
        <sz val="12"/>
        <rFont val="Times New Roman"/>
        <family val="1"/>
        <charset val="238"/>
      </rPr>
      <t xml:space="preserve">lapostető felújítása (II. ütem, 2db lapostetős csoport épület + előtetők) </t>
    </r>
    <r>
      <rPr>
        <sz val="12"/>
        <rFont val="Times New Roman"/>
        <family val="1"/>
        <charset val="238"/>
      </rPr>
      <t>TF63/2019</t>
    </r>
  </si>
  <si>
    <r>
      <t xml:space="preserve">Abonyi Szivárvány Óvoda és Bölcsőde Abony, Tószegi út 58/a épületében található </t>
    </r>
    <r>
      <rPr>
        <b/>
        <sz val="12"/>
        <rFont val="Times New Roman"/>
        <family val="1"/>
        <charset val="238"/>
      </rPr>
      <t>fűtéscsövek szigetelése</t>
    </r>
  </si>
  <si>
    <r>
      <t xml:space="preserve">Abonyi Szivárvány Óvoda és Bölcsőde Abony, Tószegi út 58/a épületében található </t>
    </r>
    <r>
      <rPr>
        <b/>
        <sz val="12"/>
        <rFont val="Times New Roman"/>
        <family val="1"/>
        <charset val="238"/>
      </rPr>
      <t>álmennyezet teljes cseréje</t>
    </r>
  </si>
  <si>
    <r>
      <t xml:space="preserve">Abonyi Szivárvány Óvoda és Bölcsőde Abony, Tószegi út 58/a épületében található </t>
    </r>
    <r>
      <rPr>
        <b/>
        <sz val="12"/>
        <rFont val="Times New Roman"/>
        <family val="1"/>
        <charset val="238"/>
      </rPr>
      <t>elektromos hálózat korszerűsítése az A és B épületben, energiatakarékos fényforrások beszerzése</t>
    </r>
  </si>
  <si>
    <r>
      <t xml:space="preserve">Abonyi Szivárvány Óvoda és Bölcsőde Abony, Tószegi út 58/a épületében található </t>
    </r>
    <r>
      <rPr>
        <b/>
        <sz val="12"/>
        <rFont val="Times New Roman"/>
        <family val="1"/>
        <charset val="238"/>
      </rPr>
      <t>radiátorok cseréje (A épület 32 db, B épület 50 db)</t>
    </r>
  </si>
  <si>
    <r>
      <t xml:space="preserve">Abonyi Szivárvány Óvoda és Bölcsőde Abony, Tószegi út 58/a központi épület 
</t>
    </r>
    <r>
      <rPr>
        <b/>
        <sz val="12"/>
        <rFont val="Times New Roman"/>
        <family val="1"/>
        <charset val="238"/>
      </rPr>
      <t xml:space="preserve">"Zöld Óvoda megvalósításához kapcsolódó fejlesztések" 
- </t>
    </r>
    <r>
      <rPr>
        <sz val="12"/>
        <rFont val="Times New Roman"/>
        <family val="1"/>
        <charset val="238"/>
      </rPr>
      <t>Ivókút létesítése az óvoda udvarán, 
- fúrt kút létesítése az óvoda udvarán, 
- intézmény udvarának füvesítése, 
- madárbarát kert létrehozása az óvodában és a parkerődben 
(madár odúk, etetők beszerzése, távcsövek beszerzése)
- gyermekcsoportokba többfunkciós asztalok beszerzése (homok, víz)
- gyermekméretű kerti eszközök beszezrése</t>
    </r>
  </si>
  <si>
    <r>
      <rPr>
        <sz val="12"/>
        <rFont val="Times New Roman"/>
        <family val="1"/>
        <charset val="238"/>
      </rPr>
      <t xml:space="preserve">Abonyi Pingvines Óvoda és Bölcsőde központi épületében a </t>
    </r>
    <r>
      <rPr>
        <b/>
        <sz val="12"/>
        <rFont val="Times New Roman"/>
        <family val="1"/>
        <charset val="238"/>
      </rPr>
      <t>konyhában lévő vízvezeték és szennyvízcső, valamint a burkolólap cseréje</t>
    </r>
  </si>
  <si>
    <r>
      <t xml:space="preserve">Abonyi Pingvines Óvoda és Bölcsőde központi épületében </t>
    </r>
    <r>
      <rPr>
        <b/>
        <sz val="12"/>
        <rFont val="Times New Roman"/>
        <family val="1"/>
        <charset val="238"/>
      </rPr>
      <t>a Pillangó csoportban a parketta lakkozása</t>
    </r>
  </si>
  <si>
    <r>
      <rPr>
        <sz val="12"/>
        <rFont val="Times New Roman"/>
        <family val="1"/>
        <charset val="238"/>
      </rPr>
      <t xml:space="preserve">Abonyi Pingvines Óvoda és Bölcsőde központi épületében </t>
    </r>
    <r>
      <rPr>
        <b/>
        <sz val="12"/>
        <rFont val="Times New Roman"/>
        <family val="1"/>
        <charset val="238"/>
      </rPr>
      <t>a folyosó, csoportszobák előterének és öltözőinek padlóburkolat cseréje</t>
    </r>
  </si>
  <si>
    <r>
      <t xml:space="preserve">Abonyi Pingvines Óvoda és Bölcsőde központi épületében </t>
    </r>
    <r>
      <rPr>
        <b/>
        <sz val="12"/>
        <rFont val="Times New Roman"/>
        <family val="1"/>
        <charset val="238"/>
      </rPr>
      <t>a belső nyílászárók cseréje</t>
    </r>
  </si>
  <si>
    <r>
      <rPr>
        <sz val="12"/>
        <rFont val="Times New Roman"/>
        <family val="1"/>
        <charset val="238"/>
      </rPr>
      <t xml:space="preserve">Abonyi Pingvines Óvoda és Bölcsőde központi épületében </t>
    </r>
    <r>
      <rPr>
        <b/>
        <sz val="12"/>
        <rFont val="Times New Roman"/>
        <family val="1"/>
        <charset val="238"/>
      </rPr>
      <t>minden helység tisztasági festése</t>
    </r>
  </si>
  <si>
    <r>
      <t xml:space="preserve">Abonyi Pingvines Óvoda és Bölcsőde központi épületében </t>
    </r>
    <r>
      <rPr>
        <b/>
        <sz val="12"/>
        <rFont val="Times New Roman"/>
        <family val="1"/>
        <charset val="238"/>
      </rPr>
      <t>a csoportszobákban a beépített szekrények cseréje</t>
    </r>
  </si>
  <si>
    <r>
      <rPr>
        <sz val="12"/>
        <rFont val="Times New Roman"/>
        <family val="1"/>
        <charset val="238"/>
      </rPr>
      <t xml:space="preserve">Abonyi Pingvines Óvoda és Bölcsőde központi épületében </t>
    </r>
    <r>
      <rPr>
        <b/>
        <sz val="12"/>
        <rFont val="Times New Roman"/>
        <family val="1"/>
        <charset val="238"/>
      </rPr>
      <t>a Micimackó, Katica, Cica-mica csoportokban a PVC cseréje</t>
    </r>
  </si>
  <si>
    <r>
      <t xml:space="preserve">Abonyi Gyöngyszemek Óvoda Szelei úti telephelyén Szelei út 29. szám </t>
    </r>
    <r>
      <rPr>
        <b/>
        <sz val="12"/>
        <rFont val="Times New Roman"/>
        <family val="1"/>
        <charset val="238"/>
      </rPr>
      <t>terasz felújítása</t>
    </r>
  </si>
  <si>
    <r>
      <t xml:space="preserve">Abonyi Gyöngyszemek Óvoda </t>
    </r>
    <r>
      <rPr>
        <b/>
        <sz val="12"/>
        <rFont val="Times New Roman"/>
        <family val="1"/>
        <charset val="238"/>
      </rPr>
      <t>Apponyi Albert utca 5. szám (ingatlan-nyilvántartási cím) alatti telephelyen</t>
    </r>
    <r>
      <rPr>
        <b/>
        <i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Apponyi Albert utca 3. szám (régi cím) alatti ingatlan funkcióváltásának megfelelő átalakítása</t>
    </r>
    <r>
      <rPr>
        <sz val="12"/>
        <rFont val="Times New Roman"/>
        <family val="1"/>
        <charset val="238"/>
      </rPr>
      <t xml:space="preserve"> (irodahelyiség, pedagógus- és fejlesztőszoba kialakítása)</t>
    </r>
  </si>
  <si>
    <r>
      <t xml:space="preserve">Abonyi Gyöngyszemek Óvoda </t>
    </r>
    <r>
      <rPr>
        <b/>
        <sz val="12"/>
        <rFont val="Times New Roman"/>
        <family val="1"/>
        <charset val="238"/>
      </rPr>
      <t>Köztársaság utca 11/a szám alatti ingatlan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nyílászárók cseréje</t>
    </r>
  </si>
  <si>
    <r>
      <t xml:space="preserve">Abonyi Gyöngyszemek Óvoda </t>
    </r>
    <r>
      <rPr>
        <b/>
        <sz val="12"/>
        <rFont val="Times New Roman"/>
        <family val="1"/>
        <charset val="238"/>
      </rPr>
      <t>Köztársaság utca 11/a szám alatti ingatlan tetőfelújítása</t>
    </r>
  </si>
  <si>
    <r>
      <rPr>
        <b/>
        <sz val="12"/>
        <rFont val="Times New Roman"/>
        <family val="1"/>
        <charset val="238"/>
      </rPr>
      <t>Radiátor csere</t>
    </r>
    <r>
      <rPr>
        <sz val="12"/>
        <rFont val="Times New Roman"/>
        <family val="1"/>
        <charset val="238"/>
      </rPr>
      <t xml:space="preserve">
Abonyi Gyöngyszemek Óvoda Köztársaság utca 11/a szám alatti ingatlan fűtéskorszerűsítése (radiátorok)</t>
    </r>
  </si>
  <si>
    <r>
      <t>Abony város Nyugati városrész belvízelvezetése -</t>
    </r>
    <r>
      <rPr>
        <b/>
        <i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Nagykőrös utcai belvízelvezető áteresz lentebb tétele, elő-és utómunkálatok</t>
    </r>
  </si>
  <si>
    <r>
      <t xml:space="preserve">Kálvin utca 11. szám alatti </t>
    </r>
    <r>
      <rPr>
        <b/>
        <sz val="12"/>
        <rFont val="Times New Roman"/>
        <family val="1"/>
        <charset val="238"/>
      </rPr>
      <t>városi ebédlő tetőfelújítása</t>
    </r>
    <r>
      <rPr>
        <sz val="12"/>
        <rFont val="Times New Roman"/>
        <family val="1"/>
        <charset val="238"/>
      </rPr>
      <t xml:space="preserve"> (beázás megszüntetése – 2014. évben felújítva)</t>
    </r>
  </si>
  <si>
    <t>Abony Város Önkormányzat Forrás esetén végezhető felújításai, felhalmozási kiadásai</t>
  </si>
  <si>
    <t>Abonyi Szivárvány Óvoda és Bölcsőde Abony, Tószegi út 58/a központi épületében a vízhálózat bejövő szakaszának teljes cseréje – vízórától a kazánházat, mosogató tálaló helyiséget érintve hőcserélőig, a tálaló és mosogató helyiség felújítása, csatornarendszer korszerűsítése, új burkolat készítése, lapostető felújítása, fűtéscsövek szigetelése, álmenyezet cseréje, radiátorok cseréje</t>
  </si>
  <si>
    <t xml:space="preserve">Abonyi Gyöngyszemek Óvoda Szelei úti telephelyén Szelei út 29. szám alatti épület udvar felőli nyílászáróinak cseréje </t>
  </si>
  <si>
    <t>Varga István Városi Sportcsarnok területén található Mucsányi Tamás Műfüvespálya felújítása</t>
  </si>
  <si>
    <t>Bercsényi utca iszapaszfalt technológiával történő felület javítás két rétegben (HAV08)</t>
  </si>
  <si>
    <t>Gazdaságélénkítő fejlesztés Mária Terézia utca, Hold utca, Illyés Gyula utca, Dembinszky utca aszfalt burkolattal történő felújítása</t>
  </si>
  <si>
    <t>Lakóutak: Garay János, Világosság, Wekerle Sándor, Mónusz Illés utca</t>
  </si>
  <si>
    <t>Járdaépítési koncepció: Báthori, Jókai és a Szolnoki út melletti járdák felújítása és vízelvezetése</t>
  </si>
  <si>
    <t>Zártkertek közvilágítási hálózat fejlesztések: Körte utca, Szamóca utca, Szeder utca</t>
  </si>
  <si>
    <t>Martaszfalt vásárlás</t>
  </si>
  <si>
    <t>Ingatlan vásárlás</t>
  </si>
  <si>
    <t>Volt Márton kúria műemlék épületének telkén járda és utcai bejárat létesítése</t>
  </si>
  <si>
    <t>Grund kialakítása, fejlesztése - sport és rekreáció</t>
  </si>
  <si>
    <t>Volt Márton kúria épületének telkén lévő északi melléképület felújítása</t>
  </si>
  <si>
    <t>E-töltőállomás telepítése - belváros</t>
  </si>
  <si>
    <t>Arany János úti orvosi rendelő felújítása</t>
  </si>
  <si>
    <t>Márton kúria telkén lévő déli melléképület részleges tetőfelújítása (Városi főzőkonyha)</t>
  </si>
  <si>
    <t>Főtér bővítési koncepció: burkolatkészítés, utcabútorok elhelyezése, közvilágítás, információs táblák, akadálymentesítés, kerttervezés, kerékpár út és parkoló létesítése (Piactól kifelé, a Szelei úton. Csillag Zsigmond utca: járda építése és vízelvezetési rendszer felújítása</t>
  </si>
  <si>
    <t>Abonyi Gyöngyszemek óvoda - Szelei úti telephelyén fűtés korszerűsítése</t>
  </si>
  <si>
    <t>Főtér áramhálózat bővítése</t>
  </si>
  <si>
    <t>Üzleti Park - közműfejlesztése</t>
  </si>
  <si>
    <t xml:space="preserve">VÁROSREHAB - SZOCREHAB Program Somogyi Imre utca aszfaltburkolat készítésével való felújítása
</t>
  </si>
  <si>
    <t>VÁROSREHAB - SZOCREHAB Program: "Fecskeházak" projekt</t>
  </si>
  <si>
    <t>VÁROSREHAB - SZOCREHAB Program naperőmű</t>
  </si>
  <si>
    <t>VÁROSREHAB-SZOCREHAB Program: Tanoda vagy Biztos kezdet gyerekház létesítése</t>
  </si>
  <si>
    <t>Abony, Klapka György út 24. szám előtt csapadékvíz elvezetés kialakítása</t>
  </si>
  <si>
    <t>Játszótéri eszközök vásárlása (Városi Játszótér, Szabadidőpark)</t>
  </si>
  <si>
    <t>Villamoshálózat bővítése Fűzesér dűlő (Vadászházhoz vezető út)</t>
  </si>
  <si>
    <t>46.</t>
  </si>
  <si>
    <t>55.</t>
  </si>
  <si>
    <t>56.</t>
  </si>
  <si>
    <t>57.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</si>
  <si>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</si>
  <si>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</si>
  <si>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</si>
  <si>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</si>
  <si>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</si>
  <si>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</si>
  <si>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</si>
  <si>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</si>
  <si>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</si>
  <si>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73.</t>
  </si>
  <si>
    <t>74.</t>
  </si>
  <si>
    <t>Egy rétegű bitumenemulziós felületi bevonat, száraz zúzott kő előszórással, vízelvezetés kiépítése: Táborhegy dűlő (hrsz. 0307)</t>
  </si>
  <si>
    <t>Járdaépítési koncepció: Köztársaság utca, Szolnoki út Rendőrségtől Spar zebráig történő csapadékvíz elvezetés létesítése, valamint járdaépítés</t>
  </si>
  <si>
    <t>Önkormányzati tulajdonú ingatlanok karbantartása (Pl. Tavasz utca….)</t>
  </si>
  <si>
    <r>
      <t xml:space="preserve">Dr. Kostyán Andor rendelőintézet (Újszászi út 21-23.) </t>
    </r>
    <r>
      <rPr>
        <b/>
        <sz val="12"/>
        <rFont val="Times New Roman"/>
        <family val="1"/>
        <charset val="238"/>
      </rPr>
      <t>26 db vizesblokkok felújítása</t>
    </r>
  </si>
  <si>
    <t>Generál-Kontakt Kft. Pénteki napra igérte a felmérésről készült ajánlatot</t>
  </si>
  <si>
    <t>Megjegyzés</t>
  </si>
  <si>
    <t>2.</t>
  </si>
  <si>
    <t>3.</t>
  </si>
  <si>
    <t>4.</t>
  </si>
  <si>
    <t>5.</t>
  </si>
  <si>
    <t>10.</t>
  </si>
  <si>
    <t>35.</t>
  </si>
  <si>
    <t>53.</t>
  </si>
  <si>
    <t>71.</t>
  </si>
  <si>
    <t>72.</t>
  </si>
  <si>
    <t>Egy rétegű bitumenemulziós felületi bevonat, száraz zúzott kő előszórással: Temető utca (1065m2), Ady Endre utca (617m2), Gábor Áron utca (220m2), János utca(1172m2) Mindösszesen: 3074m2x1600Ft/m2</t>
  </si>
  <si>
    <t>Egy rétegű bitumentemulziós felületi bevonat készítése a meg lévő egy rétegű alapra Bartók Béla utcs (Juhász Gyula - Függetlenség utca közötti szakasza) 
Mindösszesen: 1704m2x1400Ft/m2</t>
  </si>
  <si>
    <t>Abony, Csokonai utcai csomópont - Temető dűlő - Belsőerdő dűlő terület közötti körvezetékes szakasz ivóvízhálózat fejlesztésének munkái</t>
  </si>
  <si>
    <r>
      <rPr>
        <b/>
        <sz val="12"/>
        <rFont val="Times New Roman"/>
        <family val="1"/>
        <charset val="238"/>
      </rPr>
      <t xml:space="preserve">Varga István Városi Sportcsarnok tetőfelújítása 
</t>
    </r>
    <r>
      <rPr>
        <sz val="12"/>
        <rFont val="Times New Roman"/>
        <family val="1"/>
        <charset val="238"/>
      </rPr>
      <t>136/2019. (IX.26.) számú Képviselő-testületi határozat értelmében rendelkezésre álló összeg, bruttó 25.527.000,-Ft</t>
    </r>
  </si>
  <si>
    <t>19. melléklet a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</si>
</sst>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justify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2" borderId="0" xfId="0" applyFont="1" applyFill="1" applyBorder="1"/>
    <xf numFmtId="164" fontId="3" fillId="2" borderId="34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5" fillId="2" borderId="0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zoomScaleNormal="100" zoomScaleSheetLayoutView="100" workbookViewId="0">
      <selection sqref="A1:K1"/>
    </sheetView>
  </sheetViews>
  <sheetFormatPr defaultColWidth="8.85546875" defaultRowHeight="15.75" x14ac:dyDescent="0.25"/>
  <cols>
    <col min="1" max="1" width="4.85546875" style="39" customWidth="1"/>
    <col min="2" max="2" width="45.140625" style="44" customWidth="1"/>
    <col min="3" max="3" width="21.28515625" style="39" customWidth="1"/>
    <col min="4" max="4" width="19.7109375" style="39" customWidth="1"/>
    <col min="5" max="5" width="17.85546875" style="43" customWidth="1"/>
    <col min="6" max="6" width="17.42578125" style="39" customWidth="1"/>
    <col min="7" max="7" width="18.28515625" style="39" customWidth="1"/>
    <col min="8" max="8" width="15.85546875" style="43" customWidth="1"/>
    <col min="9" max="10" width="14.85546875" style="39" customWidth="1"/>
    <col min="11" max="11" width="14.85546875" style="43" customWidth="1"/>
    <col min="12" max="15" width="8.85546875" style="40"/>
    <col min="16" max="16384" width="8.85546875" style="39"/>
  </cols>
  <sheetData>
    <row r="1" spans="1:15" ht="13.9" customHeight="1" thickBot="1" x14ac:dyDescent="0.3">
      <c r="A1" s="73" t="s">
        <v>141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1" t="s">
        <v>127</v>
      </c>
      <c r="M1" s="72"/>
      <c r="N1" s="72"/>
      <c r="O1" s="72"/>
    </row>
    <row r="2" spans="1:15" ht="13.9" customHeight="1" thickBot="1" x14ac:dyDescent="0.3">
      <c r="A2" s="66" t="s">
        <v>79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71"/>
      <c r="M2" s="72"/>
      <c r="N2" s="72"/>
      <c r="O2" s="72"/>
    </row>
    <row r="3" spans="1:15" ht="16.5" thickBot="1" x14ac:dyDescent="0.3">
      <c r="A3" s="23"/>
      <c r="B3" s="38"/>
      <c r="C3" s="69" t="s">
        <v>43</v>
      </c>
      <c r="D3" s="69"/>
      <c r="E3" s="69"/>
      <c r="F3" s="69" t="s">
        <v>41</v>
      </c>
      <c r="G3" s="69"/>
      <c r="H3" s="69"/>
      <c r="I3" s="69" t="s">
        <v>42</v>
      </c>
      <c r="J3" s="69"/>
      <c r="K3" s="70"/>
    </row>
    <row r="4" spans="1:15" ht="48" thickBot="1" x14ac:dyDescent="0.3">
      <c r="A4" s="26" t="s">
        <v>0</v>
      </c>
      <c r="B4" s="26" t="s">
        <v>1</v>
      </c>
      <c r="C4" s="32" t="s">
        <v>2</v>
      </c>
      <c r="D4" s="24" t="s">
        <v>3</v>
      </c>
      <c r="E4" s="27" t="s">
        <v>4</v>
      </c>
      <c r="F4" s="12" t="s">
        <v>2</v>
      </c>
      <c r="G4" s="24" t="s">
        <v>3</v>
      </c>
      <c r="H4" s="25" t="s">
        <v>4</v>
      </c>
      <c r="I4" s="12" t="s">
        <v>2</v>
      </c>
      <c r="J4" s="24" t="s">
        <v>3</v>
      </c>
      <c r="K4" s="25" t="s">
        <v>4</v>
      </c>
    </row>
    <row r="5" spans="1:15" ht="47.25" x14ac:dyDescent="0.25">
      <c r="A5" s="6" t="s">
        <v>128</v>
      </c>
      <c r="B5" s="6" t="s">
        <v>55</v>
      </c>
      <c r="C5" s="21">
        <v>1756150</v>
      </c>
      <c r="D5" s="2">
        <f t="shared" ref="D5:D56" si="0">C5*0.27</f>
        <v>474160.50000000006</v>
      </c>
      <c r="E5" s="29">
        <f t="shared" ref="E5:E56" si="1">C5+D5</f>
        <v>2230310.5</v>
      </c>
      <c r="F5" s="8">
        <v>0</v>
      </c>
      <c r="G5" s="2">
        <v>0</v>
      </c>
      <c r="H5" s="10">
        <f t="shared" ref="H5:H69" si="2">F5+G5</f>
        <v>0</v>
      </c>
      <c r="I5" s="8">
        <v>0</v>
      </c>
      <c r="J5" s="2">
        <f t="shared" ref="J5:J69" si="3">I5*0.27</f>
        <v>0</v>
      </c>
      <c r="K5" s="10">
        <f t="shared" ref="K5:K69" si="4">I5+J5</f>
        <v>0</v>
      </c>
    </row>
    <row r="6" spans="1:15" ht="47.25" x14ac:dyDescent="0.25">
      <c r="A6" s="6" t="s">
        <v>129</v>
      </c>
      <c r="B6" s="6" t="s">
        <v>56</v>
      </c>
      <c r="C6" s="21">
        <v>0</v>
      </c>
      <c r="D6" s="2">
        <f t="shared" si="0"/>
        <v>0</v>
      </c>
      <c r="E6" s="29">
        <f t="shared" si="1"/>
        <v>0</v>
      </c>
      <c r="F6" s="8">
        <v>39370079</v>
      </c>
      <c r="G6" s="2">
        <f t="shared" ref="G6:G69" si="5">F6*0.27</f>
        <v>10629921.33</v>
      </c>
      <c r="H6" s="10">
        <f t="shared" si="2"/>
        <v>50000000.329999998</v>
      </c>
      <c r="I6" s="8">
        <v>39370079</v>
      </c>
      <c r="J6" s="2">
        <f t="shared" si="3"/>
        <v>10629921.33</v>
      </c>
      <c r="K6" s="10">
        <f t="shared" si="4"/>
        <v>50000000.329999998</v>
      </c>
    </row>
    <row r="7" spans="1:15" ht="32.25" thickBot="1" x14ac:dyDescent="0.3">
      <c r="A7" s="6" t="s">
        <v>130</v>
      </c>
      <c r="B7" s="45" t="s">
        <v>125</v>
      </c>
      <c r="C7" s="33">
        <v>4680000</v>
      </c>
      <c r="D7" s="3">
        <f>C7*0.27</f>
        <v>1263600</v>
      </c>
      <c r="E7" s="31">
        <f>C7+D7</f>
        <v>5943600</v>
      </c>
      <c r="F7" s="11">
        <v>0</v>
      </c>
      <c r="G7" s="3">
        <f t="shared" ref="G7" si="6">F7*0.27</f>
        <v>0</v>
      </c>
      <c r="H7" s="4">
        <f t="shared" ref="H7" si="7">F7+G7</f>
        <v>0</v>
      </c>
      <c r="I7" s="11">
        <v>0</v>
      </c>
      <c r="J7" s="3">
        <f t="shared" ref="J7" si="8">I7*0.27</f>
        <v>0</v>
      </c>
      <c r="K7" s="4">
        <f t="shared" ref="K7" si="9">I7+J7</f>
        <v>0</v>
      </c>
    </row>
    <row r="8" spans="1:15" s="46" customFormat="1" ht="126" x14ac:dyDescent="0.25">
      <c r="A8" s="6" t="s">
        <v>131</v>
      </c>
      <c r="B8" s="5" t="s">
        <v>57</v>
      </c>
      <c r="C8" s="22">
        <v>2000000</v>
      </c>
      <c r="D8" s="1">
        <f t="shared" si="0"/>
        <v>540000</v>
      </c>
      <c r="E8" s="30">
        <f t="shared" si="1"/>
        <v>2540000</v>
      </c>
      <c r="F8" s="7">
        <v>0</v>
      </c>
      <c r="G8" s="1">
        <f t="shared" si="5"/>
        <v>0</v>
      </c>
      <c r="H8" s="9">
        <f t="shared" si="2"/>
        <v>0</v>
      </c>
      <c r="I8" s="7">
        <v>0</v>
      </c>
      <c r="J8" s="1">
        <f t="shared" si="3"/>
        <v>0</v>
      </c>
      <c r="K8" s="9">
        <f t="shared" si="4"/>
        <v>0</v>
      </c>
      <c r="L8" s="63" t="s">
        <v>126</v>
      </c>
      <c r="M8" s="63"/>
      <c r="N8" s="63"/>
      <c r="O8" s="63"/>
    </row>
    <row r="9" spans="1:15" s="46" customFormat="1" ht="47.25" x14ac:dyDescent="0.25">
      <c r="A9" s="6" t="s">
        <v>5</v>
      </c>
      <c r="B9" s="55" t="s">
        <v>58</v>
      </c>
      <c r="C9" s="21">
        <v>4000000</v>
      </c>
      <c r="D9" s="2">
        <f t="shared" si="0"/>
        <v>1080000</v>
      </c>
      <c r="E9" s="29">
        <f t="shared" si="1"/>
        <v>5080000</v>
      </c>
      <c r="F9" s="8">
        <v>0</v>
      </c>
      <c r="G9" s="2">
        <f t="shared" si="5"/>
        <v>0</v>
      </c>
      <c r="H9" s="10">
        <f t="shared" si="2"/>
        <v>0</v>
      </c>
      <c r="I9" s="8">
        <v>0</v>
      </c>
      <c r="J9" s="2">
        <f t="shared" si="3"/>
        <v>0</v>
      </c>
      <c r="K9" s="10">
        <f t="shared" si="4"/>
        <v>0</v>
      </c>
      <c r="L9" s="56"/>
      <c r="M9" s="56"/>
      <c r="N9" s="56"/>
      <c r="O9" s="56"/>
    </row>
    <row r="10" spans="1:15" s="46" customFormat="1" ht="63" x14ac:dyDescent="0.25">
      <c r="A10" s="6" t="s">
        <v>6</v>
      </c>
      <c r="B10" s="6" t="s">
        <v>59</v>
      </c>
      <c r="C10" s="21">
        <v>4000000</v>
      </c>
      <c r="D10" s="2">
        <f t="shared" si="0"/>
        <v>1080000</v>
      </c>
      <c r="E10" s="29">
        <f t="shared" si="1"/>
        <v>5080000</v>
      </c>
      <c r="F10" s="8">
        <v>0</v>
      </c>
      <c r="G10" s="2">
        <f t="shared" si="5"/>
        <v>0</v>
      </c>
      <c r="H10" s="10">
        <f t="shared" si="2"/>
        <v>0</v>
      </c>
      <c r="I10" s="8">
        <v>0</v>
      </c>
      <c r="J10" s="2">
        <f t="shared" si="3"/>
        <v>0</v>
      </c>
      <c r="K10" s="10">
        <f t="shared" si="4"/>
        <v>0</v>
      </c>
      <c r="L10" s="56"/>
      <c r="M10" s="56"/>
      <c r="N10" s="56"/>
      <c r="O10" s="56"/>
    </row>
    <row r="11" spans="1:15" s="46" customFormat="1" ht="47.25" x14ac:dyDescent="0.25">
      <c r="A11" s="6" t="s">
        <v>7</v>
      </c>
      <c r="B11" s="6" t="s">
        <v>60</v>
      </c>
      <c r="C11" s="21">
        <v>3000000</v>
      </c>
      <c r="D11" s="2">
        <f t="shared" si="0"/>
        <v>810000</v>
      </c>
      <c r="E11" s="29">
        <f t="shared" si="1"/>
        <v>3810000</v>
      </c>
      <c r="F11" s="8">
        <v>0</v>
      </c>
      <c r="G11" s="2">
        <f t="shared" si="5"/>
        <v>0</v>
      </c>
      <c r="H11" s="10">
        <f t="shared" si="2"/>
        <v>0</v>
      </c>
      <c r="I11" s="8">
        <v>0</v>
      </c>
      <c r="J11" s="2">
        <f t="shared" si="3"/>
        <v>0</v>
      </c>
      <c r="K11" s="10">
        <f t="shared" si="4"/>
        <v>0</v>
      </c>
      <c r="L11" s="56"/>
      <c r="M11" s="56"/>
      <c r="N11" s="56"/>
      <c r="O11" s="56"/>
    </row>
    <row r="12" spans="1:15" s="46" customFormat="1" ht="47.25" x14ac:dyDescent="0.25">
      <c r="A12" s="6" t="s">
        <v>8</v>
      </c>
      <c r="B12" s="6" t="s">
        <v>61</v>
      </c>
      <c r="C12" s="21">
        <v>0</v>
      </c>
      <c r="D12" s="2">
        <f t="shared" si="0"/>
        <v>0</v>
      </c>
      <c r="E12" s="29">
        <f t="shared" si="1"/>
        <v>0</v>
      </c>
      <c r="F12" s="8">
        <v>5000000</v>
      </c>
      <c r="G12" s="2">
        <f t="shared" si="5"/>
        <v>1350000</v>
      </c>
      <c r="H12" s="10">
        <f t="shared" si="2"/>
        <v>6350000</v>
      </c>
      <c r="I12" s="8">
        <v>0</v>
      </c>
      <c r="J12" s="2">
        <f t="shared" si="3"/>
        <v>0</v>
      </c>
      <c r="K12" s="10">
        <f t="shared" si="4"/>
        <v>0</v>
      </c>
      <c r="L12" s="56"/>
      <c r="M12" s="56"/>
      <c r="N12" s="56"/>
      <c r="O12" s="56"/>
    </row>
    <row r="13" spans="1:15" s="46" customFormat="1" ht="63" x14ac:dyDescent="0.25">
      <c r="A13" s="6" t="s">
        <v>132</v>
      </c>
      <c r="B13" s="6" t="s">
        <v>62</v>
      </c>
      <c r="C13" s="21">
        <v>1500000</v>
      </c>
      <c r="D13" s="2">
        <f t="shared" si="0"/>
        <v>405000</v>
      </c>
      <c r="E13" s="29">
        <f t="shared" si="1"/>
        <v>1905000</v>
      </c>
      <c r="F13" s="8">
        <v>1500000</v>
      </c>
      <c r="G13" s="2">
        <f t="shared" si="5"/>
        <v>405000</v>
      </c>
      <c r="H13" s="10">
        <f t="shared" si="2"/>
        <v>1905000</v>
      </c>
      <c r="I13" s="8">
        <v>0</v>
      </c>
      <c r="J13" s="2">
        <f t="shared" si="3"/>
        <v>0</v>
      </c>
      <c r="K13" s="10">
        <f t="shared" si="4"/>
        <v>0</v>
      </c>
      <c r="L13" s="56"/>
      <c r="M13" s="56"/>
      <c r="N13" s="56"/>
      <c r="O13" s="56"/>
    </row>
    <row r="14" spans="1:15" s="46" customFormat="1" ht="47.25" x14ac:dyDescent="0.25">
      <c r="A14" s="6" t="s">
        <v>9</v>
      </c>
      <c r="B14" s="6" t="s">
        <v>63</v>
      </c>
      <c r="C14" s="21">
        <v>5165354.33</v>
      </c>
      <c r="D14" s="2">
        <f t="shared" si="0"/>
        <v>1394645.6691000001</v>
      </c>
      <c r="E14" s="29">
        <f t="shared" si="1"/>
        <v>6559999.9990999997</v>
      </c>
      <c r="F14" s="8">
        <v>0</v>
      </c>
      <c r="G14" s="2">
        <f t="shared" si="5"/>
        <v>0</v>
      </c>
      <c r="H14" s="10">
        <f t="shared" si="2"/>
        <v>0</v>
      </c>
      <c r="I14" s="8">
        <v>0</v>
      </c>
      <c r="J14" s="2">
        <f t="shared" si="3"/>
        <v>0</v>
      </c>
      <c r="K14" s="10">
        <f t="shared" si="4"/>
        <v>0</v>
      </c>
      <c r="L14" s="56"/>
      <c r="M14" s="56"/>
      <c r="N14" s="56"/>
      <c r="O14" s="56"/>
    </row>
    <row r="15" spans="1:15" s="46" customFormat="1" ht="157.5" x14ac:dyDescent="0.25">
      <c r="A15" s="6" t="s">
        <v>10</v>
      </c>
      <c r="B15" s="36" t="s">
        <v>80</v>
      </c>
      <c r="C15" s="21">
        <v>25500000</v>
      </c>
      <c r="D15" s="2">
        <v>6885000</v>
      </c>
      <c r="E15" s="29">
        <v>32385000</v>
      </c>
      <c r="F15" s="8">
        <v>0</v>
      </c>
      <c r="G15" s="2">
        <f t="shared" ref="G15" si="10">F15*0.27</f>
        <v>0</v>
      </c>
      <c r="H15" s="10">
        <f t="shared" ref="H15" si="11">F15+G15</f>
        <v>0</v>
      </c>
      <c r="I15" s="8">
        <v>0</v>
      </c>
      <c r="J15" s="2">
        <f t="shared" ref="J15" si="12">I15*0.27</f>
        <v>0</v>
      </c>
      <c r="K15" s="10">
        <f t="shared" ref="K15" si="13">I15+J15</f>
        <v>0</v>
      </c>
    </row>
    <row r="16" spans="1:15" s="46" customFormat="1" ht="221.25" thickBot="1" x14ac:dyDescent="0.3">
      <c r="A16" s="6" t="s">
        <v>11</v>
      </c>
      <c r="B16" s="57" t="s">
        <v>64</v>
      </c>
      <c r="C16" s="33">
        <v>4000000</v>
      </c>
      <c r="D16" s="3">
        <f t="shared" si="0"/>
        <v>1080000</v>
      </c>
      <c r="E16" s="31">
        <f t="shared" si="1"/>
        <v>5080000</v>
      </c>
      <c r="F16" s="11">
        <v>2000000</v>
      </c>
      <c r="G16" s="3">
        <f t="shared" si="5"/>
        <v>540000</v>
      </c>
      <c r="H16" s="4">
        <f t="shared" si="2"/>
        <v>2540000</v>
      </c>
      <c r="I16" s="11">
        <v>2000000</v>
      </c>
      <c r="J16" s="3">
        <f t="shared" si="3"/>
        <v>540000</v>
      </c>
      <c r="K16" s="4">
        <f t="shared" si="4"/>
        <v>2540000</v>
      </c>
      <c r="L16" s="56"/>
      <c r="M16" s="56"/>
      <c r="N16" s="56"/>
      <c r="O16" s="56"/>
    </row>
    <row r="17" spans="1:15" ht="47.25" x14ac:dyDescent="0.25">
      <c r="A17" s="6" t="s">
        <v>12</v>
      </c>
      <c r="B17" s="35" t="s">
        <v>65</v>
      </c>
      <c r="C17" s="22">
        <v>10000000</v>
      </c>
      <c r="D17" s="1">
        <f t="shared" si="0"/>
        <v>2700000</v>
      </c>
      <c r="E17" s="30">
        <f t="shared" si="1"/>
        <v>12700000</v>
      </c>
      <c r="F17" s="7">
        <v>0</v>
      </c>
      <c r="G17" s="1">
        <f t="shared" si="5"/>
        <v>0</v>
      </c>
      <c r="H17" s="9">
        <f t="shared" si="2"/>
        <v>0</v>
      </c>
      <c r="I17" s="7">
        <v>0</v>
      </c>
      <c r="J17" s="1">
        <f t="shared" si="3"/>
        <v>0</v>
      </c>
      <c r="K17" s="9">
        <f t="shared" si="4"/>
        <v>0</v>
      </c>
    </row>
    <row r="18" spans="1:15" ht="47.25" x14ac:dyDescent="0.25">
      <c r="A18" s="6" t="s">
        <v>13</v>
      </c>
      <c r="B18" s="6" t="s">
        <v>66</v>
      </c>
      <c r="C18" s="21">
        <v>500000</v>
      </c>
      <c r="D18" s="2">
        <f t="shared" si="0"/>
        <v>135000</v>
      </c>
      <c r="E18" s="29">
        <f t="shared" si="1"/>
        <v>635000</v>
      </c>
      <c r="F18" s="8">
        <v>0</v>
      </c>
      <c r="G18" s="2">
        <f t="shared" si="5"/>
        <v>0</v>
      </c>
      <c r="H18" s="10">
        <f t="shared" si="2"/>
        <v>0</v>
      </c>
      <c r="I18" s="8">
        <v>0</v>
      </c>
      <c r="J18" s="2">
        <f t="shared" si="3"/>
        <v>0</v>
      </c>
      <c r="K18" s="10">
        <f t="shared" si="4"/>
        <v>0</v>
      </c>
    </row>
    <row r="19" spans="1:15" ht="63" x14ac:dyDescent="0.25">
      <c r="A19" s="6" t="s">
        <v>14</v>
      </c>
      <c r="B19" s="36" t="s">
        <v>67</v>
      </c>
      <c r="C19" s="21">
        <v>0</v>
      </c>
      <c r="D19" s="2">
        <f t="shared" si="0"/>
        <v>0</v>
      </c>
      <c r="E19" s="29">
        <f t="shared" si="1"/>
        <v>0</v>
      </c>
      <c r="F19" s="8">
        <v>10000000</v>
      </c>
      <c r="G19" s="2">
        <f t="shared" si="5"/>
        <v>2700000</v>
      </c>
      <c r="H19" s="10">
        <f t="shared" si="2"/>
        <v>12700000</v>
      </c>
      <c r="I19" s="8">
        <v>0</v>
      </c>
      <c r="J19" s="2">
        <f t="shared" si="3"/>
        <v>0</v>
      </c>
      <c r="K19" s="10">
        <f t="shared" si="4"/>
        <v>0</v>
      </c>
    </row>
    <row r="20" spans="1:15" ht="31.5" x14ac:dyDescent="0.25">
      <c r="A20" s="6" t="s">
        <v>15</v>
      </c>
      <c r="B20" s="6" t="s">
        <v>68</v>
      </c>
      <c r="C20" s="21">
        <v>0</v>
      </c>
      <c r="D20" s="2">
        <f t="shared" si="0"/>
        <v>0</v>
      </c>
      <c r="E20" s="29">
        <f t="shared" si="1"/>
        <v>0</v>
      </c>
      <c r="F20" s="8">
        <v>1000000</v>
      </c>
      <c r="G20" s="2">
        <f t="shared" si="5"/>
        <v>270000</v>
      </c>
      <c r="H20" s="10">
        <f t="shared" si="2"/>
        <v>1270000</v>
      </c>
      <c r="I20" s="8">
        <v>0</v>
      </c>
      <c r="J20" s="2">
        <f t="shared" si="3"/>
        <v>0</v>
      </c>
      <c r="K20" s="10">
        <f t="shared" si="4"/>
        <v>0</v>
      </c>
    </row>
    <row r="21" spans="1:15" ht="31.5" x14ac:dyDescent="0.25">
      <c r="A21" s="6" t="s">
        <v>16</v>
      </c>
      <c r="B21" s="36" t="s">
        <v>69</v>
      </c>
      <c r="C21" s="21">
        <v>2000000</v>
      </c>
      <c r="D21" s="2">
        <f t="shared" si="0"/>
        <v>540000</v>
      </c>
      <c r="E21" s="29">
        <f t="shared" si="1"/>
        <v>2540000</v>
      </c>
      <c r="F21" s="8">
        <v>0</v>
      </c>
      <c r="G21" s="2">
        <f t="shared" si="5"/>
        <v>0</v>
      </c>
      <c r="H21" s="10">
        <f t="shared" si="2"/>
        <v>0</v>
      </c>
      <c r="I21" s="8">
        <v>0</v>
      </c>
      <c r="J21" s="2">
        <f t="shared" si="3"/>
        <v>0</v>
      </c>
      <c r="K21" s="10">
        <f t="shared" si="4"/>
        <v>0</v>
      </c>
    </row>
    <row r="22" spans="1:15" ht="47.25" x14ac:dyDescent="0.25">
      <c r="A22" s="6" t="s">
        <v>17</v>
      </c>
      <c r="B22" s="6" t="s">
        <v>70</v>
      </c>
      <c r="C22" s="21">
        <v>0</v>
      </c>
      <c r="D22" s="2">
        <f t="shared" si="0"/>
        <v>0</v>
      </c>
      <c r="E22" s="29">
        <f t="shared" si="1"/>
        <v>0</v>
      </c>
      <c r="F22" s="8">
        <v>1500000</v>
      </c>
      <c r="G22" s="2">
        <f t="shared" si="5"/>
        <v>405000</v>
      </c>
      <c r="H22" s="10">
        <f t="shared" si="2"/>
        <v>1905000</v>
      </c>
      <c r="I22" s="8">
        <v>0</v>
      </c>
      <c r="J22" s="2">
        <f t="shared" si="3"/>
        <v>0</v>
      </c>
      <c r="K22" s="10">
        <f t="shared" si="4"/>
        <v>0</v>
      </c>
    </row>
    <row r="23" spans="1:15" ht="48" thickBot="1" x14ac:dyDescent="0.3">
      <c r="A23" s="6" t="s">
        <v>18</v>
      </c>
      <c r="B23" s="36" t="s">
        <v>71</v>
      </c>
      <c r="C23" s="21">
        <v>0</v>
      </c>
      <c r="D23" s="2">
        <f t="shared" si="0"/>
        <v>0</v>
      </c>
      <c r="E23" s="29">
        <f t="shared" si="1"/>
        <v>0</v>
      </c>
      <c r="F23" s="8">
        <v>6000000</v>
      </c>
      <c r="G23" s="2">
        <f t="shared" si="5"/>
        <v>1620000</v>
      </c>
      <c r="H23" s="10">
        <f t="shared" si="2"/>
        <v>7620000</v>
      </c>
      <c r="I23" s="8">
        <v>0</v>
      </c>
      <c r="J23" s="2">
        <f t="shared" si="3"/>
        <v>0</v>
      </c>
      <c r="K23" s="10">
        <f t="shared" si="4"/>
        <v>0</v>
      </c>
    </row>
    <row r="24" spans="1:15" ht="31.5" x14ac:dyDescent="0.25">
      <c r="A24" s="6" t="s">
        <v>20</v>
      </c>
      <c r="B24" s="5" t="s">
        <v>97</v>
      </c>
      <c r="C24" s="22">
        <v>2992125</v>
      </c>
      <c r="D24" s="1">
        <f t="shared" si="0"/>
        <v>807873.75</v>
      </c>
      <c r="E24" s="30">
        <v>3800000</v>
      </c>
      <c r="F24" s="7">
        <v>0</v>
      </c>
      <c r="G24" s="1">
        <f t="shared" ref="G24" si="14">F24*0.27</f>
        <v>0</v>
      </c>
      <c r="H24" s="9">
        <f t="shared" ref="H24" si="15">F24+G24</f>
        <v>0</v>
      </c>
      <c r="I24" s="7">
        <v>0</v>
      </c>
      <c r="J24" s="1">
        <f t="shared" ref="J24" si="16">I24*0.27</f>
        <v>0</v>
      </c>
      <c r="K24" s="9">
        <f t="shared" ref="K24" si="17">I24+J24</f>
        <v>0</v>
      </c>
      <c r="L24" s="39"/>
      <c r="M24" s="39"/>
      <c r="N24" s="39"/>
      <c r="O24" s="39"/>
    </row>
    <row r="25" spans="1:15" ht="31.5" x14ac:dyDescent="0.25">
      <c r="A25" s="6" t="s">
        <v>22</v>
      </c>
      <c r="B25" s="6" t="s">
        <v>72</v>
      </c>
      <c r="C25" s="21">
        <v>0</v>
      </c>
      <c r="D25" s="2">
        <f t="shared" si="0"/>
        <v>0</v>
      </c>
      <c r="E25" s="29">
        <f t="shared" si="1"/>
        <v>0</v>
      </c>
      <c r="F25" s="8">
        <v>2000000</v>
      </c>
      <c r="G25" s="2">
        <f t="shared" si="5"/>
        <v>540000</v>
      </c>
      <c r="H25" s="10">
        <f t="shared" si="2"/>
        <v>2540000</v>
      </c>
      <c r="I25" s="8">
        <v>0</v>
      </c>
      <c r="J25" s="2">
        <f t="shared" si="3"/>
        <v>0</v>
      </c>
      <c r="K25" s="10">
        <f t="shared" si="4"/>
        <v>0</v>
      </c>
    </row>
    <row r="26" spans="1:15" ht="110.25" x14ac:dyDescent="0.25">
      <c r="A26" s="6" t="s">
        <v>24</v>
      </c>
      <c r="B26" s="6" t="s">
        <v>73</v>
      </c>
      <c r="C26" s="21">
        <v>0</v>
      </c>
      <c r="D26" s="2">
        <f t="shared" si="0"/>
        <v>0</v>
      </c>
      <c r="E26" s="29">
        <f t="shared" si="1"/>
        <v>0</v>
      </c>
      <c r="F26" s="8">
        <v>12000000</v>
      </c>
      <c r="G26" s="2">
        <f t="shared" si="5"/>
        <v>3240000</v>
      </c>
      <c r="H26" s="10">
        <f t="shared" si="2"/>
        <v>15240000</v>
      </c>
      <c r="I26" s="8">
        <v>0</v>
      </c>
      <c r="J26" s="2">
        <f t="shared" si="3"/>
        <v>0</v>
      </c>
      <c r="K26" s="10">
        <f t="shared" si="4"/>
        <v>0</v>
      </c>
    </row>
    <row r="27" spans="1:15" ht="47.25" x14ac:dyDescent="0.25">
      <c r="A27" s="6" t="s">
        <v>26</v>
      </c>
      <c r="B27" s="6" t="s">
        <v>74</v>
      </c>
      <c r="C27" s="21">
        <v>0</v>
      </c>
      <c r="D27" s="2">
        <f t="shared" si="0"/>
        <v>0</v>
      </c>
      <c r="E27" s="29">
        <f t="shared" si="1"/>
        <v>0</v>
      </c>
      <c r="F27" s="8">
        <v>2500000</v>
      </c>
      <c r="G27" s="2">
        <f t="shared" si="5"/>
        <v>675000</v>
      </c>
      <c r="H27" s="10">
        <f t="shared" si="2"/>
        <v>3175000</v>
      </c>
      <c r="I27" s="8">
        <v>0</v>
      </c>
      <c r="J27" s="2">
        <f t="shared" si="3"/>
        <v>0</v>
      </c>
      <c r="K27" s="10">
        <f t="shared" si="4"/>
        <v>0</v>
      </c>
    </row>
    <row r="28" spans="1:15" ht="31.5" x14ac:dyDescent="0.25">
      <c r="A28" s="6" t="s">
        <v>28</v>
      </c>
      <c r="B28" s="6" t="s">
        <v>75</v>
      </c>
      <c r="C28" s="21">
        <v>0</v>
      </c>
      <c r="D28" s="2">
        <f t="shared" si="0"/>
        <v>0</v>
      </c>
      <c r="E28" s="29">
        <f t="shared" si="1"/>
        <v>0</v>
      </c>
      <c r="F28" s="8">
        <v>7000000</v>
      </c>
      <c r="G28" s="2">
        <f t="shared" si="5"/>
        <v>1890000.0000000002</v>
      </c>
      <c r="H28" s="10">
        <f t="shared" si="2"/>
        <v>8890000</v>
      </c>
      <c r="I28" s="8">
        <v>0</v>
      </c>
      <c r="J28" s="2">
        <f t="shared" si="3"/>
        <v>0</v>
      </c>
      <c r="K28" s="10">
        <f t="shared" si="4"/>
        <v>0</v>
      </c>
    </row>
    <row r="29" spans="1:15" ht="47.25" x14ac:dyDescent="0.25">
      <c r="A29" s="6" t="s">
        <v>30</v>
      </c>
      <c r="B29" s="49" t="s">
        <v>81</v>
      </c>
      <c r="C29" s="21">
        <v>2300000</v>
      </c>
      <c r="D29" s="2">
        <f t="shared" si="0"/>
        <v>621000</v>
      </c>
      <c r="E29" s="29">
        <v>2921000</v>
      </c>
      <c r="F29" s="8">
        <v>0</v>
      </c>
      <c r="G29" s="2">
        <f t="shared" si="5"/>
        <v>0</v>
      </c>
      <c r="H29" s="10">
        <f t="shared" si="2"/>
        <v>0</v>
      </c>
      <c r="I29" s="8">
        <v>0</v>
      </c>
      <c r="J29" s="2">
        <f t="shared" si="3"/>
        <v>0</v>
      </c>
      <c r="K29" s="10">
        <f t="shared" si="4"/>
        <v>0</v>
      </c>
      <c r="L29" s="39"/>
      <c r="M29" s="39"/>
      <c r="N29" s="39"/>
      <c r="O29" s="39"/>
    </row>
    <row r="30" spans="1:15" ht="63.75" thickBot="1" x14ac:dyDescent="0.3">
      <c r="A30" s="6" t="s">
        <v>31</v>
      </c>
      <c r="B30" s="37" t="s">
        <v>76</v>
      </c>
      <c r="C30" s="33">
        <v>600000</v>
      </c>
      <c r="D30" s="3">
        <f t="shared" si="0"/>
        <v>162000</v>
      </c>
      <c r="E30" s="31">
        <f t="shared" si="1"/>
        <v>762000</v>
      </c>
      <c r="F30" s="11">
        <v>0</v>
      </c>
      <c r="G30" s="3">
        <f t="shared" si="5"/>
        <v>0</v>
      </c>
      <c r="H30" s="4">
        <f t="shared" si="2"/>
        <v>0</v>
      </c>
      <c r="I30" s="11">
        <v>0</v>
      </c>
      <c r="J30" s="3">
        <f t="shared" si="3"/>
        <v>0</v>
      </c>
      <c r="K30" s="4">
        <f t="shared" si="4"/>
        <v>0</v>
      </c>
    </row>
    <row r="31" spans="1:15" ht="78.75" x14ac:dyDescent="0.25">
      <c r="A31" s="6" t="s">
        <v>32</v>
      </c>
      <c r="B31" s="58" t="s">
        <v>140</v>
      </c>
      <c r="C31" s="22">
        <v>20100000</v>
      </c>
      <c r="D31" s="1">
        <f t="shared" si="0"/>
        <v>5427000</v>
      </c>
      <c r="E31" s="30">
        <f t="shared" si="1"/>
        <v>25527000</v>
      </c>
      <c r="F31" s="7">
        <v>0</v>
      </c>
      <c r="G31" s="1">
        <f t="shared" si="5"/>
        <v>0</v>
      </c>
      <c r="H31" s="9">
        <f t="shared" si="2"/>
        <v>0</v>
      </c>
      <c r="I31" s="7">
        <v>0</v>
      </c>
      <c r="J31" s="1">
        <f t="shared" si="3"/>
        <v>0</v>
      </c>
      <c r="K31" s="9">
        <f t="shared" si="4"/>
        <v>0</v>
      </c>
      <c r="L31" s="39"/>
      <c r="M31" s="39"/>
      <c r="N31" s="39"/>
      <c r="O31" s="39"/>
    </row>
    <row r="32" spans="1:15" ht="48" thickBot="1" x14ac:dyDescent="0.3">
      <c r="A32" s="6" t="s">
        <v>33</v>
      </c>
      <c r="B32" s="49" t="s">
        <v>82</v>
      </c>
      <c r="C32" s="21">
        <v>12500000</v>
      </c>
      <c r="D32" s="2">
        <f t="shared" si="0"/>
        <v>3375000</v>
      </c>
      <c r="E32" s="29">
        <v>15875000</v>
      </c>
      <c r="F32" s="8">
        <v>0</v>
      </c>
      <c r="G32" s="2">
        <f t="shared" si="5"/>
        <v>0</v>
      </c>
      <c r="H32" s="10">
        <f t="shared" si="2"/>
        <v>0</v>
      </c>
      <c r="I32" s="8">
        <v>0</v>
      </c>
      <c r="J32" s="2">
        <f t="shared" si="3"/>
        <v>0</v>
      </c>
      <c r="K32" s="10"/>
      <c r="L32" s="39"/>
      <c r="M32" s="39"/>
      <c r="N32" s="39"/>
      <c r="O32" s="39"/>
    </row>
    <row r="33" spans="1:15" ht="63" x14ac:dyDescent="0.25">
      <c r="A33" s="6" t="s">
        <v>34</v>
      </c>
      <c r="B33" s="5" t="s">
        <v>19</v>
      </c>
      <c r="C33" s="22">
        <v>0</v>
      </c>
      <c r="D33" s="1">
        <f t="shared" si="0"/>
        <v>0</v>
      </c>
      <c r="E33" s="30">
        <f t="shared" si="1"/>
        <v>0</v>
      </c>
      <c r="F33" s="7">
        <v>3149606</v>
      </c>
      <c r="G33" s="1">
        <f t="shared" si="5"/>
        <v>850393.62000000011</v>
      </c>
      <c r="H33" s="9">
        <f t="shared" si="2"/>
        <v>3999999.62</v>
      </c>
      <c r="I33" s="7">
        <v>0</v>
      </c>
      <c r="J33" s="1">
        <f t="shared" si="3"/>
        <v>0</v>
      </c>
      <c r="K33" s="9">
        <f t="shared" si="4"/>
        <v>0</v>
      </c>
      <c r="L33" s="39"/>
      <c r="M33" s="39"/>
      <c r="N33" s="39"/>
      <c r="O33" s="39"/>
    </row>
    <row r="34" spans="1:15" ht="31.5" x14ac:dyDescent="0.25">
      <c r="A34" s="6" t="s">
        <v>35</v>
      </c>
      <c r="B34" s="6" t="s">
        <v>21</v>
      </c>
      <c r="C34" s="21">
        <v>393700.78739999997</v>
      </c>
      <c r="D34" s="2">
        <f t="shared" si="0"/>
        <v>106299.212598</v>
      </c>
      <c r="E34" s="29">
        <f t="shared" si="1"/>
        <v>499999.99999799998</v>
      </c>
      <c r="F34" s="8">
        <v>0</v>
      </c>
      <c r="G34" s="2">
        <f t="shared" si="5"/>
        <v>0</v>
      </c>
      <c r="H34" s="10">
        <f t="shared" si="2"/>
        <v>0</v>
      </c>
      <c r="I34" s="8">
        <v>0</v>
      </c>
      <c r="J34" s="2">
        <f t="shared" si="3"/>
        <v>0</v>
      </c>
      <c r="K34" s="10">
        <f t="shared" si="4"/>
        <v>0</v>
      </c>
      <c r="L34" s="39"/>
      <c r="M34" s="39"/>
      <c r="N34" s="39"/>
      <c r="O34" s="39"/>
    </row>
    <row r="35" spans="1:15" x14ac:dyDescent="0.25">
      <c r="A35" s="6" t="s">
        <v>36</v>
      </c>
      <c r="B35" s="6" t="s">
        <v>23</v>
      </c>
      <c r="C35" s="21">
        <v>629921</v>
      </c>
      <c r="D35" s="2">
        <f t="shared" si="0"/>
        <v>170078.67</v>
      </c>
      <c r="E35" s="29">
        <f t="shared" si="1"/>
        <v>799999.67</v>
      </c>
      <c r="F35" s="8">
        <v>0</v>
      </c>
      <c r="G35" s="2">
        <f t="shared" si="5"/>
        <v>0</v>
      </c>
      <c r="H35" s="10">
        <f t="shared" si="2"/>
        <v>0</v>
      </c>
      <c r="I35" s="8">
        <v>0</v>
      </c>
      <c r="J35" s="2">
        <f t="shared" si="3"/>
        <v>0</v>
      </c>
      <c r="K35" s="10">
        <f t="shared" si="4"/>
        <v>0</v>
      </c>
      <c r="L35" s="39"/>
      <c r="M35" s="39"/>
      <c r="N35" s="39"/>
      <c r="O35" s="39"/>
    </row>
    <row r="36" spans="1:15" ht="31.5" x14ac:dyDescent="0.25">
      <c r="A36" s="6" t="s">
        <v>37</v>
      </c>
      <c r="B36" s="6" t="s">
        <v>25</v>
      </c>
      <c r="C36" s="21">
        <v>236220.47</v>
      </c>
      <c r="D36" s="2">
        <f t="shared" si="0"/>
        <v>63779.526900000004</v>
      </c>
      <c r="E36" s="29">
        <f t="shared" si="1"/>
        <v>299999.99690000003</v>
      </c>
      <c r="F36" s="8">
        <v>0</v>
      </c>
      <c r="G36" s="2">
        <f t="shared" si="5"/>
        <v>0</v>
      </c>
      <c r="H36" s="10">
        <f t="shared" si="2"/>
        <v>0</v>
      </c>
      <c r="I36" s="8">
        <v>0</v>
      </c>
      <c r="J36" s="2">
        <f t="shared" si="3"/>
        <v>0</v>
      </c>
      <c r="K36" s="10">
        <f t="shared" si="4"/>
        <v>0</v>
      </c>
      <c r="L36" s="39"/>
      <c r="M36" s="39"/>
      <c r="N36" s="39"/>
      <c r="O36" s="39"/>
    </row>
    <row r="37" spans="1:15" x14ac:dyDescent="0.25">
      <c r="A37" s="6" t="s">
        <v>133</v>
      </c>
      <c r="B37" s="6" t="s">
        <v>27</v>
      </c>
      <c r="C37" s="21">
        <v>157480</v>
      </c>
      <c r="D37" s="2">
        <f t="shared" si="0"/>
        <v>42519.600000000006</v>
      </c>
      <c r="E37" s="29">
        <f t="shared" si="1"/>
        <v>199999.6</v>
      </c>
      <c r="F37" s="8">
        <v>0</v>
      </c>
      <c r="G37" s="2">
        <f t="shared" si="5"/>
        <v>0</v>
      </c>
      <c r="H37" s="10">
        <f t="shared" si="2"/>
        <v>0</v>
      </c>
      <c r="I37" s="8">
        <v>0</v>
      </c>
      <c r="J37" s="2">
        <f t="shared" si="3"/>
        <v>0</v>
      </c>
      <c r="K37" s="10">
        <f t="shared" si="4"/>
        <v>0</v>
      </c>
      <c r="L37" s="39"/>
      <c r="M37" s="39"/>
      <c r="N37" s="39"/>
      <c r="O37" s="39"/>
    </row>
    <row r="38" spans="1:15" x14ac:dyDescent="0.25">
      <c r="A38" s="6" t="s">
        <v>38</v>
      </c>
      <c r="B38" s="6" t="s">
        <v>29</v>
      </c>
      <c r="C38" s="21">
        <v>393701</v>
      </c>
      <c r="D38" s="2">
        <f t="shared" si="0"/>
        <v>106299.27</v>
      </c>
      <c r="E38" s="29">
        <f t="shared" si="1"/>
        <v>500000.27</v>
      </c>
      <c r="F38" s="8">
        <v>0</v>
      </c>
      <c r="G38" s="2">
        <f t="shared" si="5"/>
        <v>0</v>
      </c>
      <c r="H38" s="10">
        <f t="shared" si="2"/>
        <v>0</v>
      </c>
      <c r="I38" s="8">
        <v>0</v>
      </c>
      <c r="J38" s="2">
        <f t="shared" si="3"/>
        <v>0</v>
      </c>
      <c r="K38" s="10">
        <f t="shared" si="4"/>
        <v>0</v>
      </c>
      <c r="L38" s="39"/>
      <c r="M38" s="39"/>
      <c r="N38" s="39"/>
      <c r="O38" s="39"/>
    </row>
    <row r="39" spans="1:15" x14ac:dyDescent="0.25">
      <c r="A39" s="6" t="s">
        <v>39</v>
      </c>
      <c r="B39" s="17" t="s">
        <v>89</v>
      </c>
      <c r="C39" s="34">
        <v>50000000</v>
      </c>
      <c r="D39" s="19">
        <f>C39*0.27</f>
        <v>13500000</v>
      </c>
      <c r="E39" s="28">
        <f>C39+D39</f>
        <v>63500000</v>
      </c>
      <c r="F39" s="18">
        <v>0</v>
      </c>
      <c r="G39" s="19">
        <f t="shared" si="5"/>
        <v>0</v>
      </c>
      <c r="H39" s="20">
        <f t="shared" si="2"/>
        <v>0</v>
      </c>
      <c r="I39" s="18">
        <v>0</v>
      </c>
      <c r="J39" s="19">
        <f t="shared" si="3"/>
        <v>0</v>
      </c>
      <c r="K39" s="20">
        <f t="shared" si="4"/>
        <v>0</v>
      </c>
      <c r="L39" s="39"/>
      <c r="M39" s="39"/>
      <c r="N39" s="39"/>
      <c r="O39" s="39"/>
    </row>
    <row r="40" spans="1:15" x14ac:dyDescent="0.25">
      <c r="A40" s="6" t="s">
        <v>44</v>
      </c>
      <c r="B40" s="6" t="s">
        <v>91</v>
      </c>
      <c r="C40" s="21">
        <v>0</v>
      </c>
      <c r="D40" s="2">
        <f>C40*0.27</f>
        <v>0</v>
      </c>
      <c r="E40" s="29">
        <f>C40+D40</f>
        <v>0</v>
      </c>
      <c r="F40" s="8">
        <v>15000000</v>
      </c>
      <c r="G40" s="2">
        <f t="shared" si="5"/>
        <v>4050000.0000000005</v>
      </c>
      <c r="H40" s="10">
        <f t="shared" si="2"/>
        <v>19050000</v>
      </c>
      <c r="I40" s="8">
        <v>15000000</v>
      </c>
      <c r="J40" s="2">
        <f t="shared" si="3"/>
        <v>4050000.0000000005</v>
      </c>
      <c r="K40" s="10">
        <f t="shared" si="4"/>
        <v>19050000</v>
      </c>
      <c r="L40" s="39"/>
      <c r="M40" s="39"/>
      <c r="N40" s="39"/>
      <c r="O40" s="39"/>
    </row>
    <row r="41" spans="1:15" x14ac:dyDescent="0.25">
      <c r="A41" s="6" t="s">
        <v>45</v>
      </c>
      <c r="B41" s="6" t="s">
        <v>93</v>
      </c>
      <c r="C41" s="21">
        <v>5000000</v>
      </c>
      <c r="D41" s="2">
        <f t="shared" ref="D41:D44" si="18">C41*0.27</f>
        <v>1350000</v>
      </c>
      <c r="E41" s="29">
        <f t="shared" ref="E41:E44" si="19">C41+D41</f>
        <v>6350000</v>
      </c>
      <c r="F41" s="8">
        <v>0</v>
      </c>
      <c r="G41" s="2">
        <f t="shared" si="5"/>
        <v>0</v>
      </c>
      <c r="H41" s="10">
        <f t="shared" si="2"/>
        <v>0</v>
      </c>
      <c r="I41" s="8">
        <v>0</v>
      </c>
      <c r="J41" s="2">
        <f t="shared" si="3"/>
        <v>0</v>
      </c>
      <c r="K41" s="10">
        <f t="shared" si="4"/>
        <v>0</v>
      </c>
      <c r="L41" s="39"/>
      <c r="M41" s="39"/>
      <c r="N41" s="39"/>
      <c r="O41" s="39"/>
    </row>
    <row r="42" spans="1:15" x14ac:dyDescent="0.25">
      <c r="A42" s="6" t="s">
        <v>46</v>
      </c>
      <c r="B42" s="6" t="s">
        <v>94</v>
      </c>
      <c r="C42" s="21">
        <v>1000000</v>
      </c>
      <c r="D42" s="2">
        <f t="shared" si="18"/>
        <v>270000</v>
      </c>
      <c r="E42" s="29">
        <f t="shared" si="19"/>
        <v>1270000</v>
      </c>
      <c r="F42" s="8">
        <v>1000000</v>
      </c>
      <c r="G42" s="2">
        <f t="shared" ref="G42:G44" si="20">F42*0.27</f>
        <v>270000</v>
      </c>
      <c r="H42" s="10">
        <f t="shared" ref="H42:H44" si="21">F42+G42</f>
        <v>1270000</v>
      </c>
      <c r="I42" s="8">
        <v>1000000</v>
      </c>
      <c r="J42" s="2">
        <f t="shared" ref="J42:J44" si="22">I42*0.27</f>
        <v>270000</v>
      </c>
      <c r="K42" s="10">
        <f t="shared" ref="K42:K44" si="23">I42+J42</f>
        <v>1270000</v>
      </c>
      <c r="L42" s="39"/>
      <c r="M42" s="39"/>
      <c r="N42" s="39"/>
      <c r="O42" s="39"/>
    </row>
    <row r="43" spans="1:15" ht="31.5" x14ac:dyDescent="0.25">
      <c r="A43" s="6" t="s">
        <v>47</v>
      </c>
      <c r="B43" s="6" t="s">
        <v>124</v>
      </c>
      <c r="C43" s="21">
        <v>2500000</v>
      </c>
      <c r="D43" s="2">
        <f t="shared" si="18"/>
        <v>675000</v>
      </c>
      <c r="E43" s="29">
        <f t="shared" si="19"/>
        <v>3175000</v>
      </c>
      <c r="F43" s="8">
        <v>2500000</v>
      </c>
      <c r="G43" s="2">
        <f t="shared" si="20"/>
        <v>675000</v>
      </c>
      <c r="H43" s="10">
        <f t="shared" si="21"/>
        <v>3175000</v>
      </c>
      <c r="I43" s="8">
        <v>2500000</v>
      </c>
      <c r="J43" s="2">
        <f t="shared" si="22"/>
        <v>675000</v>
      </c>
      <c r="K43" s="10">
        <f t="shared" si="23"/>
        <v>3175000</v>
      </c>
      <c r="L43" s="39"/>
      <c r="M43" s="39"/>
      <c r="N43" s="39"/>
      <c r="O43" s="39"/>
    </row>
    <row r="44" spans="1:15" ht="31.5" x14ac:dyDescent="0.25">
      <c r="A44" s="6" t="s">
        <v>48</v>
      </c>
      <c r="B44" s="13" t="s">
        <v>104</v>
      </c>
      <c r="C44" s="47">
        <v>5000000</v>
      </c>
      <c r="D44" s="15">
        <f t="shared" si="18"/>
        <v>1350000</v>
      </c>
      <c r="E44" s="48">
        <f t="shared" si="19"/>
        <v>6350000</v>
      </c>
      <c r="F44" s="14">
        <v>0</v>
      </c>
      <c r="G44" s="15">
        <f t="shared" si="20"/>
        <v>0</v>
      </c>
      <c r="H44" s="16">
        <f t="shared" si="21"/>
        <v>0</v>
      </c>
      <c r="I44" s="14">
        <v>0</v>
      </c>
      <c r="J44" s="15">
        <f t="shared" si="22"/>
        <v>0</v>
      </c>
      <c r="K44" s="16">
        <f t="shared" si="23"/>
        <v>0</v>
      </c>
      <c r="L44" s="39"/>
      <c r="M44" s="39"/>
      <c r="N44" s="39"/>
      <c r="O44" s="39"/>
    </row>
    <row r="45" spans="1:15" s="46" customFormat="1" ht="78.75" x14ac:dyDescent="0.25">
      <c r="A45" s="6" t="s">
        <v>107</v>
      </c>
      <c r="B45" s="36" t="s">
        <v>137</v>
      </c>
      <c r="C45" s="21">
        <v>4918400</v>
      </c>
      <c r="D45" s="2">
        <f>C45*0.27</f>
        <v>1327968</v>
      </c>
      <c r="E45" s="29">
        <f>C45+D45</f>
        <v>6246368</v>
      </c>
      <c r="F45" s="8">
        <v>0</v>
      </c>
      <c r="G45" s="2">
        <f t="shared" ref="G45:G54" si="24">F45*0.27</f>
        <v>0</v>
      </c>
      <c r="H45" s="10">
        <f t="shared" ref="H45:H54" si="25">F45+G45</f>
        <v>0</v>
      </c>
      <c r="I45" s="8">
        <v>0</v>
      </c>
      <c r="J45" s="2">
        <f t="shared" ref="J45:J54" si="26">I45*0.27</f>
        <v>0</v>
      </c>
      <c r="K45" s="10">
        <f t="shared" ref="K45:K54" si="27">I45+J45</f>
        <v>0</v>
      </c>
    </row>
    <row r="46" spans="1:15" s="46" customFormat="1" ht="78.75" x14ac:dyDescent="0.25">
      <c r="A46" s="6" t="s">
        <v>49</v>
      </c>
      <c r="B46" s="36" t="s">
        <v>138</v>
      </c>
      <c r="C46" s="21">
        <v>2385600</v>
      </c>
      <c r="D46" s="2">
        <f>C46*0.27</f>
        <v>644112</v>
      </c>
      <c r="E46" s="29">
        <f>C46+D46</f>
        <v>3029712</v>
      </c>
      <c r="F46" s="8">
        <v>0</v>
      </c>
      <c r="G46" s="2">
        <f t="shared" ref="G46" si="28">F46*0.27</f>
        <v>0</v>
      </c>
      <c r="H46" s="10">
        <f t="shared" ref="H46" si="29">F46+G46</f>
        <v>0</v>
      </c>
      <c r="I46" s="8">
        <v>0</v>
      </c>
      <c r="J46" s="2">
        <f t="shared" ref="J46" si="30">I46*0.27</f>
        <v>0</v>
      </c>
      <c r="K46" s="10">
        <f t="shared" ref="K46" si="31">I46+J46</f>
        <v>0</v>
      </c>
    </row>
    <row r="47" spans="1:15" ht="47.25" x14ac:dyDescent="0.25">
      <c r="A47" s="6" t="s">
        <v>50</v>
      </c>
      <c r="B47" s="36" t="s">
        <v>122</v>
      </c>
      <c r="C47" s="21">
        <v>10537330</v>
      </c>
      <c r="D47" s="2">
        <f>C47*0.27</f>
        <v>2845079.1</v>
      </c>
      <c r="E47" s="29">
        <f>C47+D47</f>
        <v>13382409.1</v>
      </c>
      <c r="F47" s="8">
        <v>0</v>
      </c>
      <c r="G47" s="2">
        <f t="shared" si="24"/>
        <v>0</v>
      </c>
      <c r="H47" s="10">
        <f t="shared" si="25"/>
        <v>0</v>
      </c>
      <c r="I47" s="8">
        <v>0</v>
      </c>
      <c r="J47" s="2">
        <f t="shared" si="26"/>
        <v>0</v>
      </c>
      <c r="K47" s="10">
        <f t="shared" si="27"/>
        <v>0</v>
      </c>
      <c r="L47" s="39"/>
      <c r="M47" s="39"/>
      <c r="N47" s="39"/>
      <c r="O47" s="39"/>
    </row>
    <row r="48" spans="1:15" ht="31.5" x14ac:dyDescent="0.25">
      <c r="A48" s="6" t="s">
        <v>51</v>
      </c>
      <c r="B48" s="49" t="s">
        <v>83</v>
      </c>
      <c r="C48" s="21">
        <v>5400000</v>
      </c>
      <c r="D48" s="2">
        <v>1458000</v>
      </c>
      <c r="E48" s="29">
        <v>6858000</v>
      </c>
      <c r="F48" s="8">
        <v>0</v>
      </c>
      <c r="G48" s="2">
        <f t="shared" si="24"/>
        <v>0</v>
      </c>
      <c r="H48" s="10">
        <f t="shared" si="25"/>
        <v>0</v>
      </c>
      <c r="I48" s="8">
        <v>0</v>
      </c>
      <c r="J48" s="2">
        <f t="shared" si="26"/>
        <v>0</v>
      </c>
      <c r="K48" s="10">
        <f t="shared" si="27"/>
        <v>0</v>
      </c>
      <c r="L48" s="39"/>
      <c r="M48" s="39"/>
      <c r="N48" s="39"/>
      <c r="O48" s="39"/>
    </row>
    <row r="49" spans="1:15" ht="63" x14ac:dyDescent="0.25">
      <c r="A49" s="6" t="s">
        <v>52</v>
      </c>
      <c r="B49" s="49" t="s">
        <v>84</v>
      </c>
      <c r="C49" s="21">
        <v>143186141</v>
      </c>
      <c r="D49" s="2">
        <v>38660258</v>
      </c>
      <c r="E49" s="29">
        <v>181846399</v>
      </c>
      <c r="F49" s="8">
        <v>0</v>
      </c>
      <c r="G49" s="2">
        <f t="shared" si="24"/>
        <v>0</v>
      </c>
      <c r="H49" s="10">
        <f t="shared" si="25"/>
        <v>0</v>
      </c>
      <c r="I49" s="8">
        <v>0</v>
      </c>
      <c r="J49" s="2">
        <f t="shared" si="26"/>
        <v>0</v>
      </c>
      <c r="K49" s="10">
        <f t="shared" si="27"/>
        <v>0</v>
      </c>
      <c r="L49" s="39"/>
      <c r="M49" s="39"/>
      <c r="N49" s="39"/>
      <c r="O49" s="39"/>
    </row>
    <row r="50" spans="1:15" ht="31.5" x14ac:dyDescent="0.25">
      <c r="A50" s="6" t="s">
        <v>53</v>
      </c>
      <c r="B50" s="49" t="s">
        <v>85</v>
      </c>
      <c r="C50" s="21">
        <v>67525522</v>
      </c>
      <c r="D50" s="2">
        <v>17759903</v>
      </c>
      <c r="E50" s="29">
        <v>85285424</v>
      </c>
      <c r="F50" s="8">
        <v>0</v>
      </c>
      <c r="G50" s="2">
        <f t="shared" si="24"/>
        <v>0</v>
      </c>
      <c r="H50" s="10">
        <f t="shared" si="25"/>
        <v>0</v>
      </c>
      <c r="I50" s="8">
        <v>0</v>
      </c>
      <c r="J50" s="2">
        <f t="shared" si="26"/>
        <v>0</v>
      </c>
      <c r="K50" s="10">
        <f t="shared" si="27"/>
        <v>0</v>
      </c>
      <c r="L50" s="39"/>
      <c r="M50" s="39"/>
      <c r="N50" s="39"/>
      <c r="O50" s="39"/>
    </row>
    <row r="51" spans="1:15" ht="47.25" x14ac:dyDescent="0.25">
      <c r="A51" s="6" t="s">
        <v>134</v>
      </c>
      <c r="B51" s="49" t="s">
        <v>86</v>
      </c>
      <c r="C51" s="21">
        <v>33100000</v>
      </c>
      <c r="D51" s="2">
        <v>8937000</v>
      </c>
      <c r="E51" s="29">
        <v>42037000</v>
      </c>
      <c r="F51" s="8">
        <v>0</v>
      </c>
      <c r="G51" s="2">
        <f t="shared" si="24"/>
        <v>0</v>
      </c>
      <c r="H51" s="10">
        <f t="shared" si="25"/>
        <v>0</v>
      </c>
      <c r="I51" s="8">
        <v>0</v>
      </c>
      <c r="J51" s="2">
        <f t="shared" si="26"/>
        <v>0</v>
      </c>
      <c r="K51" s="10">
        <f t="shared" si="27"/>
        <v>0</v>
      </c>
      <c r="L51" s="39"/>
      <c r="M51" s="39"/>
      <c r="N51" s="39"/>
      <c r="O51" s="39"/>
    </row>
    <row r="52" spans="1:15" x14ac:dyDescent="0.25">
      <c r="A52" s="6" t="s">
        <v>54</v>
      </c>
      <c r="B52" s="49" t="s">
        <v>88</v>
      </c>
      <c r="C52" s="21">
        <v>3543307</v>
      </c>
      <c r="D52" s="2">
        <v>956693</v>
      </c>
      <c r="E52" s="29">
        <v>4500000</v>
      </c>
      <c r="F52" s="8">
        <v>0</v>
      </c>
      <c r="G52" s="2">
        <f t="shared" si="24"/>
        <v>0</v>
      </c>
      <c r="H52" s="10">
        <f t="shared" si="25"/>
        <v>0</v>
      </c>
      <c r="I52" s="8">
        <v>0</v>
      </c>
      <c r="J52" s="2">
        <f t="shared" si="26"/>
        <v>0</v>
      </c>
      <c r="K52" s="10">
        <f t="shared" si="27"/>
        <v>0</v>
      </c>
      <c r="L52" s="39"/>
      <c r="M52" s="39"/>
      <c r="N52" s="39"/>
      <c r="O52" s="39"/>
    </row>
    <row r="53" spans="1:15" ht="63" x14ac:dyDescent="0.25">
      <c r="A53" s="6" t="s">
        <v>108</v>
      </c>
      <c r="B53" s="49" t="s">
        <v>123</v>
      </c>
      <c r="C53" s="21">
        <v>0</v>
      </c>
      <c r="D53" s="2">
        <f>C53*0.27</f>
        <v>0</v>
      </c>
      <c r="E53" s="29">
        <f>C53+D53</f>
        <v>0</v>
      </c>
      <c r="F53" s="8">
        <v>100000000</v>
      </c>
      <c r="G53" s="2">
        <f t="shared" si="24"/>
        <v>27000000</v>
      </c>
      <c r="H53" s="10">
        <f t="shared" si="25"/>
        <v>127000000</v>
      </c>
      <c r="I53" s="8">
        <v>0</v>
      </c>
      <c r="J53" s="2">
        <f t="shared" si="26"/>
        <v>0</v>
      </c>
      <c r="K53" s="10">
        <f t="shared" si="27"/>
        <v>0</v>
      </c>
      <c r="L53" s="39"/>
      <c r="M53" s="39"/>
      <c r="N53" s="39"/>
      <c r="O53" s="39"/>
    </row>
    <row r="54" spans="1:15" ht="111" thickBot="1" x14ac:dyDescent="0.3">
      <c r="A54" s="6" t="s">
        <v>109</v>
      </c>
      <c r="B54" s="50" t="s">
        <v>96</v>
      </c>
      <c r="C54" s="33">
        <v>0</v>
      </c>
      <c r="D54" s="3">
        <f>C54*0.27</f>
        <v>0</v>
      </c>
      <c r="E54" s="31">
        <f>C54+D54</f>
        <v>0</v>
      </c>
      <c r="F54" s="11">
        <v>200000000</v>
      </c>
      <c r="G54" s="3">
        <f t="shared" si="24"/>
        <v>54000000</v>
      </c>
      <c r="H54" s="4">
        <f t="shared" si="25"/>
        <v>254000000</v>
      </c>
      <c r="I54" s="11">
        <v>0</v>
      </c>
      <c r="J54" s="3">
        <f t="shared" si="26"/>
        <v>0</v>
      </c>
      <c r="K54" s="4">
        <f t="shared" si="27"/>
        <v>0</v>
      </c>
      <c r="L54" s="39"/>
      <c r="M54" s="39"/>
      <c r="N54" s="39"/>
      <c r="O54" s="39"/>
    </row>
    <row r="55" spans="1:15" ht="47.25" x14ac:dyDescent="0.25">
      <c r="A55" s="6" t="s">
        <v>110</v>
      </c>
      <c r="B55" s="17" t="s">
        <v>77</v>
      </c>
      <c r="C55" s="34">
        <v>0</v>
      </c>
      <c r="D55" s="19">
        <f t="shared" si="0"/>
        <v>0</v>
      </c>
      <c r="E55" s="28">
        <f t="shared" si="1"/>
        <v>0</v>
      </c>
      <c r="F55" s="18">
        <v>32000000</v>
      </c>
      <c r="G55" s="19">
        <f t="shared" si="5"/>
        <v>8640000</v>
      </c>
      <c r="H55" s="20">
        <f t="shared" si="2"/>
        <v>40640000</v>
      </c>
      <c r="I55" s="18">
        <v>0</v>
      </c>
      <c r="J55" s="19">
        <f t="shared" si="3"/>
        <v>0</v>
      </c>
      <c r="K55" s="20">
        <f t="shared" si="4"/>
        <v>0</v>
      </c>
    </row>
    <row r="56" spans="1:15" ht="47.25" x14ac:dyDescent="0.25">
      <c r="A56" s="6" t="s">
        <v>111</v>
      </c>
      <c r="B56" s="6" t="s">
        <v>78</v>
      </c>
      <c r="C56" s="21">
        <v>8000000</v>
      </c>
      <c r="D56" s="2">
        <f t="shared" si="0"/>
        <v>2160000</v>
      </c>
      <c r="E56" s="29">
        <f t="shared" si="1"/>
        <v>10160000</v>
      </c>
      <c r="F56" s="8">
        <v>0</v>
      </c>
      <c r="G56" s="2">
        <f t="shared" si="5"/>
        <v>0</v>
      </c>
      <c r="H56" s="10">
        <f t="shared" si="2"/>
        <v>0</v>
      </c>
      <c r="I56" s="8">
        <v>0</v>
      </c>
      <c r="J56" s="2">
        <f t="shared" si="3"/>
        <v>0</v>
      </c>
      <c r="K56" s="10">
        <f t="shared" si="4"/>
        <v>0</v>
      </c>
    </row>
    <row r="57" spans="1:15" ht="32.25" thickBot="1" x14ac:dyDescent="0.3">
      <c r="A57" s="6" t="s">
        <v>112</v>
      </c>
      <c r="B57" s="51" t="s">
        <v>87</v>
      </c>
      <c r="C57" s="47">
        <v>5127400</v>
      </c>
      <c r="D57" s="15">
        <v>1384398</v>
      </c>
      <c r="E57" s="48">
        <v>6511798</v>
      </c>
      <c r="F57" s="14">
        <v>0</v>
      </c>
      <c r="G57" s="15">
        <f t="shared" si="5"/>
        <v>0</v>
      </c>
      <c r="H57" s="16">
        <f t="shared" si="2"/>
        <v>0</v>
      </c>
      <c r="I57" s="14">
        <v>0</v>
      </c>
      <c r="J57" s="15">
        <f t="shared" si="3"/>
        <v>0</v>
      </c>
      <c r="K57" s="16">
        <f t="shared" si="4"/>
        <v>0</v>
      </c>
      <c r="L57" s="39"/>
      <c r="M57" s="39"/>
      <c r="N57" s="39"/>
      <c r="O57" s="39"/>
    </row>
    <row r="58" spans="1:15" ht="31.5" x14ac:dyDescent="0.25">
      <c r="A58" s="6" t="s">
        <v>113</v>
      </c>
      <c r="B58" s="52" t="s">
        <v>90</v>
      </c>
      <c r="C58" s="22">
        <v>0</v>
      </c>
      <c r="D58" s="1">
        <f>C58*0.27</f>
        <v>0</v>
      </c>
      <c r="E58" s="30">
        <f>C58+D58</f>
        <v>0</v>
      </c>
      <c r="F58" s="7">
        <v>8000000</v>
      </c>
      <c r="G58" s="1">
        <f t="shared" si="5"/>
        <v>2160000</v>
      </c>
      <c r="H58" s="9">
        <f t="shared" si="2"/>
        <v>10160000</v>
      </c>
      <c r="I58" s="7">
        <v>0</v>
      </c>
      <c r="J58" s="1">
        <f t="shared" si="3"/>
        <v>0</v>
      </c>
      <c r="K58" s="9">
        <f t="shared" si="4"/>
        <v>0</v>
      </c>
      <c r="L58" s="39"/>
      <c r="M58" s="39"/>
      <c r="N58" s="39"/>
      <c r="O58" s="39"/>
    </row>
    <row r="59" spans="1:15" ht="31.5" x14ac:dyDescent="0.25">
      <c r="A59" s="6" t="s">
        <v>114</v>
      </c>
      <c r="B59" s="49" t="s">
        <v>92</v>
      </c>
      <c r="C59" s="21">
        <v>0</v>
      </c>
      <c r="D59" s="2">
        <f>C59*0.27</f>
        <v>0</v>
      </c>
      <c r="E59" s="29">
        <f>C59+D59</f>
        <v>0</v>
      </c>
      <c r="F59" s="8">
        <v>40000000</v>
      </c>
      <c r="G59" s="2">
        <f t="shared" si="5"/>
        <v>10800000</v>
      </c>
      <c r="H59" s="10">
        <f t="shared" si="2"/>
        <v>50800000</v>
      </c>
      <c r="I59" s="8">
        <v>0</v>
      </c>
      <c r="J59" s="2">
        <f t="shared" si="3"/>
        <v>0</v>
      </c>
      <c r="K59" s="10">
        <f t="shared" si="4"/>
        <v>0</v>
      </c>
      <c r="L59" s="39"/>
      <c r="M59" s="39"/>
      <c r="N59" s="39"/>
      <c r="O59" s="39"/>
    </row>
    <row r="60" spans="1:15" ht="32.25" thickBot="1" x14ac:dyDescent="0.3">
      <c r="A60" s="6" t="s">
        <v>115</v>
      </c>
      <c r="B60" s="50" t="s">
        <v>95</v>
      </c>
      <c r="C60" s="33">
        <v>11260161</v>
      </c>
      <c r="D60" s="3">
        <v>3040244</v>
      </c>
      <c r="E60" s="31">
        <v>14300405</v>
      </c>
      <c r="F60" s="11">
        <v>0</v>
      </c>
      <c r="G60" s="3">
        <f t="shared" si="5"/>
        <v>0</v>
      </c>
      <c r="H60" s="4">
        <f t="shared" si="2"/>
        <v>0</v>
      </c>
      <c r="I60" s="11">
        <v>0</v>
      </c>
      <c r="J60" s="3">
        <f t="shared" si="3"/>
        <v>0</v>
      </c>
      <c r="K60" s="4">
        <f t="shared" si="4"/>
        <v>0</v>
      </c>
      <c r="L60" s="39"/>
      <c r="M60" s="39"/>
      <c r="N60" s="39"/>
      <c r="O60" s="39"/>
    </row>
    <row r="61" spans="1:15" x14ac:dyDescent="0.25">
      <c r="A61" s="6" t="s">
        <v>116</v>
      </c>
      <c r="B61" s="53" t="s">
        <v>98</v>
      </c>
      <c r="C61" s="34">
        <v>10000000</v>
      </c>
      <c r="D61" s="19">
        <f t="shared" ref="D61:D69" si="32">C61*0.27</f>
        <v>2700000</v>
      </c>
      <c r="E61" s="28">
        <f t="shared" ref="E61:E65" si="33">C61+D61</f>
        <v>12700000</v>
      </c>
      <c r="F61" s="18">
        <v>0</v>
      </c>
      <c r="G61" s="19">
        <f t="shared" si="5"/>
        <v>0</v>
      </c>
      <c r="H61" s="20">
        <f t="shared" si="2"/>
        <v>0</v>
      </c>
      <c r="I61" s="18">
        <v>0</v>
      </c>
      <c r="J61" s="19">
        <f t="shared" si="3"/>
        <v>0</v>
      </c>
      <c r="K61" s="20">
        <f t="shared" si="4"/>
        <v>0</v>
      </c>
      <c r="L61" s="39"/>
      <c r="M61" s="39"/>
      <c r="N61" s="39"/>
      <c r="O61" s="39"/>
    </row>
    <row r="62" spans="1:15" ht="16.5" thickBot="1" x14ac:dyDescent="0.3">
      <c r="A62" s="6" t="s">
        <v>117</v>
      </c>
      <c r="B62" s="51" t="s">
        <v>99</v>
      </c>
      <c r="C62" s="47">
        <v>12500000</v>
      </c>
      <c r="D62" s="15">
        <f t="shared" si="32"/>
        <v>3375000</v>
      </c>
      <c r="E62" s="48">
        <f t="shared" si="33"/>
        <v>15875000</v>
      </c>
      <c r="F62" s="14">
        <v>0</v>
      </c>
      <c r="G62" s="15">
        <f t="shared" si="5"/>
        <v>0</v>
      </c>
      <c r="H62" s="16">
        <f t="shared" si="2"/>
        <v>0</v>
      </c>
      <c r="I62" s="14">
        <v>0</v>
      </c>
      <c r="J62" s="15">
        <f t="shared" si="3"/>
        <v>0</v>
      </c>
      <c r="K62" s="16">
        <f t="shared" si="4"/>
        <v>0</v>
      </c>
      <c r="L62" s="39"/>
      <c r="M62" s="39"/>
      <c r="N62" s="39"/>
      <c r="O62" s="39"/>
    </row>
    <row r="63" spans="1:15" ht="64.150000000000006" customHeight="1" x14ac:dyDescent="0.25">
      <c r="A63" s="6" t="s">
        <v>118</v>
      </c>
      <c r="B63" s="52" t="s">
        <v>100</v>
      </c>
      <c r="C63" s="22">
        <v>50000000</v>
      </c>
      <c r="D63" s="1">
        <f t="shared" si="32"/>
        <v>13500000</v>
      </c>
      <c r="E63" s="30">
        <f t="shared" si="33"/>
        <v>63500000</v>
      </c>
      <c r="F63" s="7">
        <v>0</v>
      </c>
      <c r="G63" s="1">
        <f t="shared" si="5"/>
        <v>0</v>
      </c>
      <c r="H63" s="9">
        <f t="shared" si="2"/>
        <v>0</v>
      </c>
      <c r="I63" s="7">
        <v>0</v>
      </c>
      <c r="J63" s="1">
        <f t="shared" si="3"/>
        <v>0</v>
      </c>
      <c r="K63" s="9">
        <f t="shared" si="4"/>
        <v>0</v>
      </c>
      <c r="L63" s="39"/>
      <c r="M63" s="39"/>
      <c r="N63" s="39"/>
      <c r="O63" s="39"/>
    </row>
    <row r="64" spans="1:15" ht="31.5" x14ac:dyDescent="0.25">
      <c r="A64" s="6" t="s">
        <v>119</v>
      </c>
      <c r="B64" s="49" t="s">
        <v>101</v>
      </c>
      <c r="C64" s="21">
        <v>157480315</v>
      </c>
      <c r="D64" s="2">
        <f t="shared" si="32"/>
        <v>42519685.050000004</v>
      </c>
      <c r="E64" s="29">
        <f t="shared" si="33"/>
        <v>200000000.05000001</v>
      </c>
      <c r="F64" s="8">
        <v>0</v>
      </c>
      <c r="G64" s="2">
        <f t="shared" si="5"/>
        <v>0</v>
      </c>
      <c r="H64" s="10">
        <f t="shared" si="2"/>
        <v>0</v>
      </c>
      <c r="I64" s="8">
        <v>0</v>
      </c>
      <c r="J64" s="2">
        <f t="shared" si="3"/>
        <v>0</v>
      </c>
      <c r="K64" s="10">
        <f t="shared" si="4"/>
        <v>0</v>
      </c>
      <c r="L64" s="39"/>
      <c r="M64" s="39"/>
      <c r="N64" s="39"/>
      <c r="O64" s="39"/>
    </row>
    <row r="65" spans="1:15" ht="47.25" x14ac:dyDescent="0.25">
      <c r="A65" s="6" t="s">
        <v>135</v>
      </c>
      <c r="B65" s="49" t="s">
        <v>103</v>
      </c>
      <c r="C65" s="21">
        <v>107480315</v>
      </c>
      <c r="D65" s="2">
        <f t="shared" si="32"/>
        <v>29019685.050000001</v>
      </c>
      <c r="E65" s="29">
        <f t="shared" si="33"/>
        <v>136500000.05000001</v>
      </c>
      <c r="F65" s="8">
        <v>0</v>
      </c>
      <c r="G65" s="2">
        <f t="shared" si="5"/>
        <v>0</v>
      </c>
      <c r="H65" s="10">
        <f t="shared" si="2"/>
        <v>0</v>
      </c>
      <c r="I65" s="8">
        <v>0</v>
      </c>
      <c r="J65" s="2">
        <f t="shared" si="3"/>
        <v>0</v>
      </c>
      <c r="K65" s="10">
        <f t="shared" si="4"/>
        <v>0</v>
      </c>
      <c r="L65" s="39"/>
      <c r="M65" s="39"/>
      <c r="N65" s="39"/>
      <c r="O65" s="39"/>
    </row>
    <row r="66" spans="1:15" ht="32.25" thickBot="1" x14ac:dyDescent="0.3">
      <c r="A66" s="6" t="s">
        <v>136</v>
      </c>
      <c r="B66" s="50" t="s">
        <v>102</v>
      </c>
      <c r="C66" s="33">
        <v>196850394</v>
      </c>
      <c r="D66" s="3">
        <f t="shared" si="32"/>
        <v>53149606.380000003</v>
      </c>
      <c r="E66" s="31">
        <v>250000000</v>
      </c>
      <c r="F66" s="11">
        <v>0</v>
      </c>
      <c r="G66" s="3">
        <f t="shared" si="5"/>
        <v>0</v>
      </c>
      <c r="H66" s="4">
        <f t="shared" si="2"/>
        <v>0</v>
      </c>
      <c r="I66" s="11">
        <v>0</v>
      </c>
      <c r="J66" s="3">
        <f t="shared" si="3"/>
        <v>0</v>
      </c>
      <c r="K66" s="4">
        <f t="shared" si="4"/>
        <v>0</v>
      </c>
      <c r="L66" s="39"/>
      <c r="M66" s="39"/>
      <c r="N66" s="39"/>
      <c r="O66" s="39"/>
    </row>
    <row r="67" spans="1:15" ht="31.5" x14ac:dyDescent="0.25">
      <c r="A67" s="6" t="s">
        <v>120</v>
      </c>
      <c r="B67" s="53" t="s">
        <v>105</v>
      </c>
      <c r="C67" s="34">
        <v>2500000</v>
      </c>
      <c r="D67" s="19">
        <f t="shared" si="32"/>
        <v>675000</v>
      </c>
      <c r="E67" s="28">
        <f>C67+D67</f>
        <v>3175000</v>
      </c>
      <c r="F67" s="18">
        <v>0</v>
      </c>
      <c r="G67" s="19">
        <f t="shared" si="5"/>
        <v>0</v>
      </c>
      <c r="H67" s="20">
        <f t="shared" si="2"/>
        <v>0</v>
      </c>
      <c r="I67" s="18">
        <v>0</v>
      </c>
      <c r="J67" s="19">
        <f t="shared" si="3"/>
        <v>0</v>
      </c>
      <c r="K67" s="20">
        <f t="shared" si="4"/>
        <v>0</v>
      </c>
      <c r="L67" s="39"/>
      <c r="M67" s="39"/>
      <c r="N67" s="39"/>
      <c r="O67" s="39"/>
    </row>
    <row r="68" spans="1:15" ht="63" x14ac:dyDescent="0.25">
      <c r="A68" s="6"/>
      <c r="B68" s="59" t="s">
        <v>139</v>
      </c>
      <c r="C68" s="60">
        <v>35319287</v>
      </c>
      <c r="D68" s="61">
        <f t="shared" si="32"/>
        <v>9536207.4900000002</v>
      </c>
      <c r="E68" s="62">
        <f>C68+D68</f>
        <v>44855494.490000002</v>
      </c>
      <c r="F68" s="18">
        <v>1</v>
      </c>
      <c r="G68" s="19">
        <f t="shared" ref="G68" si="34">F68*0.27</f>
        <v>0.27</v>
      </c>
      <c r="H68" s="20">
        <f t="shared" ref="H68" si="35">F68+G68</f>
        <v>1.27</v>
      </c>
      <c r="I68" s="18">
        <v>1</v>
      </c>
      <c r="J68" s="19">
        <f t="shared" ref="J68" si="36">I68*0.27</f>
        <v>0.27</v>
      </c>
      <c r="K68" s="20">
        <f t="shared" ref="K68" si="37">I68+J68</f>
        <v>1.27</v>
      </c>
      <c r="L68" s="39"/>
      <c r="M68" s="39"/>
      <c r="N68" s="39"/>
      <c r="O68" s="39"/>
    </row>
    <row r="69" spans="1:15" s="46" customFormat="1" ht="32.25" thickBot="1" x14ac:dyDescent="0.3">
      <c r="A69" s="6" t="s">
        <v>121</v>
      </c>
      <c r="B69" s="54" t="s">
        <v>106</v>
      </c>
      <c r="C69" s="47">
        <v>1900000</v>
      </c>
      <c r="D69" s="15">
        <f t="shared" si="32"/>
        <v>513000.00000000006</v>
      </c>
      <c r="E69" s="48">
        <f>C69+D69</f>
        <v>2413000</v>
      </c>
      <c r="F69" s="14">
        <v>0</v>
      </c>
      <c r="G69" s="15">
        <f t="shared" si="5"/>
        <v>0</v>
      </c>
      <c r="H69" s="16">
        <f t="shared" si="2"/>
        <v>0</v>
      </c>
      <c r="I69" s="14">
        <v>0</v>
      </c>
      <c r="J69" s="15">
        <f t="shared" si="3"/>
        <v>0</v>
      </c>
      <c r="K69" s="16">
        <f t="shared" si="4"/>
        <v>0</v>
      </c>
    </row>
    <row r="70" spans="1:15" ht="30.6" customHeight="1" thickBot="1" x14ac:dyDescent="0.3">
      <c r="A70" s="64" t="s">
        <v>40</v>
      </c>
      <c r="B70" s="65"/>
      <c r="C70" s="32">
        <f t="shared" ref="C70:K70" si="38">SUM(C5:C69)</f>
        <v>1040918824.5874</v>
      </c>
      <c r="D70" s="24">
        <f t="shared" si="38"/>
        <v>280576095.26859802</v>
      </c>
      <c r="E70" s="27">
        <f t="shared" si="38"/>
        <v>1321494919.7259979</v>
      </c>
      <c r="F70" s="12">
        <f t="shared" si="38"/>
        <v>491519686</v>
      </c>
      <c r="G70" s="24">
        <f t="shared" si="38"/>
        <v>132710315.22</v>
      </c>
      <c r="H70" s="25">
        <f t="shared" si="38"/>
        <v>624230001.22000003</v>
      </c>
      <c r="I70" s="12">
        <f t="shared" si="38"/>
        <v>59870080</v>
      </c>
      <c r="J70" s="24">
        <f t="shared" si="38"/>
        <v>16164921.6</v>
      </c>
      <c r="K70" s="25">
        <f t="shared" si="38"/>
        <v>76035001.599999994</v>
      </c>
    </row>
    <row r="72" spans="1:15" x14ac:dyDescent="0.25">
      <c r="B72" s="41"/>
      <c r="D72" s="42"/>
    </row>
    <row r="73" spans="1:15" x14ac:dyDescent="0.25">
      <c r="B73" s="39"/>
    </row>
  </sheetData>
  <mergeCells count="8">
    <mergeCell ref="L8:O8"/>
    <mergeCell ref="A70:B70"/>
    <mergeCell ref="A1:K1"/>
    <mergeCell ref="A2:K2"/>
    <mergeCell ref="C3:E3"/>
    <mergeCell ref="F3:H3"/>
    <mergeCell ref="I3:K3"/>
    <mergeCell ref="L1:O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</dc:creator>
  <cp:lastModifiedBy>Fruzsi</cp:lastModifiedBy>
  <cp:lastPrinted>2022-02-16T13:33:00Z</cp:lastPrinted>
  <dcterms:created xsi:type="dcterms:W3CDTF">2020-11-14T20:18:55Z</dcterms:created>
  <dcterms:modified xsi:type="dcterms:W3CDTF">2022-02-16T13:33:25Z</dcterms:modified>
</cp:coreProperties>
</file>